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868" windowWidth="16608" windowHeight="5892" tabRatio="732" activeTab="0"/>
  </bookViews>
  <sheets>
    <sheet name="1　総括表" sheetId="1" r:id="rId1"/>
    <sheet name="2　総括表参考（合算）" sheetId="2" r:id="rId2"/>
    <sheet name="3　政策シート（行政改革・合算）" sheetId="3" r:id="rId3"/>
    <sheet name="4　附属書類１" sheetId="4" r:id="rId4"/>
    <sheet name="5　政策シート（本省２・合算）" sheetId="5" r:id="rId5"/>
    <sheet name="6　附属書類２" sheetId="6" r:id="rId6"/>
    <sheet name="7　政策シート（本省３）" sheetId="7" r:id="rId7"/>
    <sheet name="8　附属書類３" sheetId="8" r:id="rId8"/>
    <sheet name="9　政策シート（本省４）" sheetId="9" r:id="rId9"/>
    <sheet name="10　附属書類４" sheetId="10" r:id="rId10"/>
    <sheet name="11　政策シート（情報通信（ICT政策）合算" sheetId="11" r:id="rId11"/>
    <sheet name="12　附属書類５" sheetId="12" r:id="rId12"/>
    <sheet name="13　政策シート（本省６）" sheetId="13" r:id="rId13"/>
    <sheet name="14　附属書類６" sheetId="14" r:id="rId14"/>
    <sheet name="15　政策シート（国民生活と安心・安全　合算）" sheetId="15" r:id="rId15"/>
    <sheet name="16　附属書類７" sheetId="16" r:id="rId16"/>
    <sheet name="17　政策シート（公害等調整委員会）" sheetId="17" r:id="rId17"/>
    <sheet name="18　附属書類８" sheetId="18" r:id="rId18"/>
    <sheet name="19　官房経費シート（合算）" sheetId="19" r:id="rId19"/>
    <sheet name="20　附属書類（官房経費等）" sheetId="20" r:id="rId20"/>
  </sheets>
  <externalReferences>
    <externalReference r:id="rId23"/>
  </externalReferences>
  <definedNames>
    <definedName name="_xlnm.Print_Area" localSheetId="0">'1　総括表'!$A$1:$T$48</definedName>
    <definedName name="_xlnm.Print_Area" localSheetId="9">'10　附属書類４'!$A$1:$O$22</definedName>
    <definedName name="_xlnm.Print_Area" localSheetId="10">'11　政策シート（情報通信（ICT政策）合算'!$A$1:$Y$79</definedName>
    <definedName name="_xlnm.Print_Area" localSheetId="11">'12　附属書類５'!$A$1:$O$27</definedName>
    <definedName name="_xlnm.Print_Area" localSheetId="12">'13　政策シート（本省６）'!$A$1:$Y$56</definedName>
    <definedName name="_xlnm.Print_Area" localSheetId="13">'14　附属書類６'!$A$1:$O$22</definedName>
    <definedName name="_xlnm.Print_Area" localSheetId="14">'15　政策シート（国民生活と安心・安全　合算）'!$A$1:$Y$68</definedName>
    <definedName name="_xlnm.Print_Area" localSheetId="15">'16　附属書類７'!$A$1:$P$24</definedName>
    <definedName name="_xlnm.Print_Area" localSheetId="16">'17　政策シート（公害等調整委員会）'!$A$1:$Y$61</definedName>
    <definedName name="_xlnm.Print_Area" localSheetId="17">'18　附属書類８'!$A$1:$O$22</definedName>
    <definedName name="_xlnm.Print_Area" localSheetId="18">'19　官房経費シート（合算）'!$A$1:$Y$68</definedName>
    <definedName name="_xlnm.Print_Area" localSheetId="19">'20　附属書類（官房経費等）'!$A$1:$P$24</definedName>
    <definedName name="_xlnm.Print_Area" localSheetId="2">'3　政策シート（行政改革・合算）'!$A$1:$Y$63</definedName>
    <definedName name="_xlnm.Print_Area" localSheetId="3">'4　附属書類１'!$A$1:$O$51</definedName>
    <definedName name="_xlnm.Print_Area" localSheetId="4">'5　政策シート（本省２・合算）'!$A$1:$AC$67</definedName>
    <definedName name="_xlnm.Print_Area" localSheetId="5">'6　附属書類２'!$A$1:$O$25</definedName>
    <definedName name="_xlnm.Print_Area" localSheetId="6">'7　政策シート（本省３）'!$A$1:$Y$55</definedName>
    <definedName name="_xlnm.Print_Area" localSheetId="7">'8　附属書類３'!$A$1:$O$22</definedName>
    <definedName name="_xlnm.Print_Area" localSheetId="8">'9　政策シート（本省４）'!$A$1:$Y$55</definedName>
  </definedNames>
  <calcPr fullCalcOnLoad="1"/>
</workbook>
</file>

<file path=xl/comments11.xml><?xml version="1.0" encoding="utf-8"?>
<comments xmlns="http://schemas.openxmlformats.org/spreadsheetml/2006/main">
  <authors>
    <author>作成者</author>
  </authors>
  <commentList>
    <comment ref="D26" authorId="0">
      <text>
        <r>
          <rPr>
            <b/>
            <sz val="9"/>
            <rFont val="ＭＳ Ｐゴシック"/>
            <family val="3"/>
          </rPr>
          <t xml:space="preserve">電波利用料収入額を入力
</t>
        </r>
      </text>
    </comment>
  </commentList>
</comments>
</file>

<file path=xl/sharedStrings.xml><?xml version="1.0" encoding="utf-8"?>
<sst xmlns="http://schemas.openxmlformats.org/spreadsheetml/2006/main" count="1196" uniqueCount="338">
  <si>
    <t>総括表　様式</t>
  </si>
  <si>
    <t>総務省：　</t>
  </si>
  <si>
    <t>総括表</t>
  </si>
  <si>
    <t>(所管：総務省)</t>
  </si>
  <si>
    <t>１．政策にかかるコスト</t>
  </si>
  <si>
    <t>（単位:百万円）</t>
  </si>
  <si>
    <t>区　　　分</t>
  </si>
  <si>
    <t>コスト計
(A）=(a)+(b)+(c)</t>
  </si>
  <si>
    <t>内　　　　　　　　　訳</t>
  </si>
  <si>
    <t>（参考）
自己収入</t>
  </si>
  <si>
    <t>Ⅰ　人にかかるコスト
(a)</t>
  </si>
  <si>
    <t>Ⅱ　物にかかるコスト
（庁舎等を含む）
(b)</t>
  </si>
  <si>
    <t>Ⅲ　事業コスト
（その他事業コストを含む）
（ｃ）</t>
  </si>
  <si>
    <t>（a）/(A)</t>
  </si>
  <si>
    <t>（b）/(A)</t>
  </si>
  <si>
    <t>（c）/(A)</t>
  </si>
  <si>
    <t>1.行政改革・行政運営</t>
  </si>
  <si>
    <t>2.地方行財政</t>
  </si>
  <si>
    <t>3.選挙制度等</t>
  </si>
  <si>
    <t>4.電子政府・電子自治体</t>
  </si>
  <si>
    <t>5.情報通信（ＩＣＴ政策）</t>
  </si>
  <si>
    <t>6.郵政行政</t>
  </si>
  <si>
    <t xml:space="preserve"> </t>
  </si>
  <si>
    <t>7.国民生活と安心・安全</t>
  </si>
  <si>
    <t>8.公害等調整委員会の任務の遂行</t>
  </si>
  <si>
    <t>官房経費等</t>
  </si>
  <si>
    <t>合　　　計</t>
  </si>
  <si>
    <t>※　「Ⅲ事業コスト（その他事業コストを含む）」欄中、「2.地方行財政」欄の金額は、一般会計から交付税及び譲与税配付金特別会計への繰入額</t>
  </si>
  <si>
    <t>百万円相殺後の額</t>
  </si>
  <si>
    <t xml:space="preserve">　　　    </t>
  </si>
  <si>
    <t>　</t>
  </si>
  <si>
    <t>２．参考情報</t>
  </si>
  <si>
    <t>各政策に配分した官房経費等の額</t>
  </si>
  <si>
    <t>（単位:百万円）</t>
  </si>
  <si>
    <t>その他</t>
  </si>
  <si>
    <t>合　　計</t>
  </si>
  <si>
    <t>総括表参考　様式</t>
  </si>
  <si>
    <t>総務省：総括表参考</t>
  </si>
  <si>
    <t>本省</t>
  </si>
  <si>
    <t>（単位:百万円）</t>
  </si>
  <si>
    <t>大臣官房</t>
  </si>
  <si>
    <t>人事・恩給局</t>
  </si>
  <si>
    <t>行政管理局</t>
  </si>
  <si>
    <t>行政評価局</t>
  </si>
  <si>
    <t>自治行政局</t>
  </si>
  <si>
    <t>自治財政局</t>
  </si>
  <si>
    <t>自治税務局</t>
  </si>
  <si>
    <t>情報通信
国際戦略局</t>
  </si>
  <si>
    <t>情報流通行政局</t>
  </si>
  <si>
    <t>総合通信基盤局</t>
  </si>
  <si>
    <t>統計局</t>
  </si>
  <si>
    <t>政策統括官</t>
  </si>
  <si>
    <t>電気通信事業紛争処理委員会事務局</t>
  </si>
  <si>
    <t>自治大学校</t>
  </si>
  <si>
    <t>情報通信政策研究所</t>
  </si>
  <si>
    <t>統計研修所</t>
  </si>
  <si>
    <t>合計</t>
  </si>
  <si>
    <t>Ⅰ　人にかかるコスト</t>
  </si>
  <si>
    <t>Ⅱ　①物にかかるコスト</t>
  </si>
  <si>
    <t>　　 ②庁舎等</t>
  </si>
  <si>
    <t>Ⅲ　事業コスト</t>
  </si>
  <si>
    <t>　　１．国家公務員の人事管理の推進</t>
  </si>
  <si>
    <t>　　２．適正な行政管理の実施</t>
  </si>
  <si>
    <t>　　３．行政評価等による行政制度・運営の改善</t>
  </si>
  <si>
    <t>　　４．分権型社会にふさわしい地方行政体制整備等</t>
  </si>
  <si>
    <t>　　５．地域振興</t>
  </si>
  <si>
    <t>　　６．地方財源の確保と地方財政の健全化</t>
  </si>
  <si>
    <t>　　７．分権型社会を担う地方税制度の構築</t>
  </si>
  <si>
    <t>　　８．選挙制度等の適切な運営</t>
  </si>
  <si>
    <t>　　９．電子政府・電子自治体の推進</t>
  </si>
  <si>
    <t>　　１０．情報通信技術の研究開発・標準化の推進</t>
  </si>
  <si>
    <t>　　１１．情報通信技術高度利活用の推進</t>
  </si>
  <si>
    <t>　　１２．ユビキタスネットワークの整備</t>
  </si>
  <si>
    <t>　　１３．情報通信技術利用環境の整備</t>
  </si>
  <si>
    <t>　　１４．電波利用料財源電波監視等の実施</t>
  </si>
  <si>
    <t>　　１５．ICT分野における国際戦略の推進</t>
  </si>
  <si>
    <t>　　１６．郵政行政の推進</t>
  </si>
  <si>
    <t>　　１７．一般戦災死没者追悼等の事業の推進</t>
  </si>
  <si>
    <t>　　１８．恩給行政の推進</t>
  </si>
  <si>
    <t>　　１９．公的統計の体系的な整備・提供</t>
  </si>
  <si>
    <t>官房経費等</t>
  </si>
  <si>
    <t>コスト計（Ⅰ+Ⅱ+Ⅲ）</t>
  </si>
  <si>
    <t>地方局・外局等</t>
  </si>
  <si>
    <t>管区行政評価局</t>
  </si>
  <si>
    <t>総合通信局</t>
  </si>
  <si>
    <t>公害等調整委員会</t>
  </si>
  <si>
    <t>消防庁</t>
  </si>
  <si>
    <t>計</t>
  </si>
  <si>
    <t>－</t>
  </si>
  <si>
    <t>政策別コスト情報に関する調書　様式</t>
  </si>
  <si>
    <t>政策：</t>
  </si>
  <si>
    <t>１．行政改革・行政運営にかかるコストの状況</t>
  </si>
  <si>
    <t>（所管：総務省、（組織）総務本省、担当部局：人事・恩給局、行政管理局、行政評価局）
　　　　　　　　　　（組織)管区行政評価局、担当部局：管区行政評価局</t>
  </si>
  <si>
    <t>百万円</t>
  </si>
  <si>
    <t>（単位:百万円）</t>
  </si>
  <si>
    <t>区　　　　　分</t>
  </si>
  <si>
    <t>経　　　　　　　　　　　　　　　　　　　　　　　　　　　費</t>
  </si>
  <si>
    <t>（参考）決算額</t>
  </si>
  <si>
    <t>人件費</t>
  </si>
  <si>
    <t>賞与引当金繰入額</t>
  </si>
  <si>
    <t>退職給付引当金繰入額</t>
  </si>
  <si>
    <t>恩給費</t>
  </si>
  <si>
    <t>恩給引当金繰入額</t>
  </si>
  <si>
    <t>補助金等</t>
  </si>
  <si>
    <t>委託費等</t>
  </si>
  <si>
    <t>独立行政法人運営費交付金</t>
  </si>
  <si>
    <t>政党助成金</t>
  </si>
  <si>
    <t>交付税及び譲与税配付金特別会計への繰入</t>
  </si>
  <si>
    <t>庁費等</t>
  </si>
  <si>
    <t>その他の経費</t>
  </si>
  <si>
    <t>減価償却費</t>
  </si>
  <si>
    <t>貸倒引当金繰入額</t>
  </si>
  <si>
    <t>資産処分損益</t>
  </si>
  <si>
    <t>　　 ②庁舎等</t>
  </si>
  <si>
    <t>Ⅲ　事業コスト</t>
  </si>
  <si>
    <t>(1)国家公務員の人事管理の推進</t>
  </si>
  <si>
    <t>(2)適正な行政管理の実施</t>
  </si>
  <si>
    <t>(3)行政評価等による行政制度・運営の改善</t>
  </si>
  <si>
    <t>　　コスト計（Ⅰ＋Ⅱ＋Ⅲ）</t>
  </si>
  <si>
    <t>（参考）自己収入</t>
  </si>
  <si>
    <t>２．政策にかかるストック情報</t>
  </si>
  <si>
    <t>主な資産等</t>
  </si>
  <si>
    <t>ストック内訳</t>
  </si>
  <si>
    <t>備　考</t>
  </si>
  <si>
    <t>無形固定資産</t>
  </si>
  <si>
    <t>物品</t>
  </si>
  <si>
    <t>土地</t>
  </si>
  <si>
    <t>立木竹</t>
  </si>
  <si>
    <t>建物</t>
  </si>
  <si>
    <t>工作物</t>
  </si>
  <si>
    <t>(2)適正な行政管理の実施</t>
  </si>
  <si>
    <t>(3)行政評価等による行政制度・運営の改善</t>
  </si>
  <si>
    <t>(4)物にかかるコスト</t>
  </si>
  <si>
    <t>(5)庁舎等</t>
  </si>
  <si>
    <t>※無形固定資産、物品、土地、立木竹、建物及び工作物については、定員による配分を行っている。</t>
  </si>
  <si>
    <t>３．参考情報</t>
  </si>
  <si>
    <t>（１）</t>
  </si>
  <si>
    <t>当該政策に関連するコストの状況</t>
  </si>
  <si>
    <t>　</t>
  </si>
  <si>
    <t>① 当該政策に配分された官房経費等の額</t>
  </si>
  <si>
    <t>② 当該政策に配分された当年度の公債にかかる利払費　　　　　</t>
  </si>
  <si>
    <t>百万円</t>
  </si>
  <si>
    <t>Ⅰ　人にかかるコスト</t>
  </si>
  <si>
    <t>　・省庁別財務書類の公債関連情報として記載されている利払費が、一般会計における政策ごとの「政策にかかるコスト」と「当該政策に配分された</t>
  </si>
  <si>
    <t>Ⅱ　物にかかるコスト（庁舎等含む。）</t>
  </si>
  <si>
    <t>　　官房経費等」を合算したコストを基準として当該政策に配分された場合の額である。</t>
  </si>
  <si>
    <t>Ⅲ　その他事業コスト</t>
  </si>
  <si>
    <t>（２）</t>
  </si>
  <si>
    <t>政策の概要</t>
  </si>
  <si>
    <t>①国家公務員の人事管理の推進</t>
  </si>
  <si>
    <t>　　国民の信頼を確保しつつ、質の高い行政サービスを実現していくため、公務員が能力を発揮で
きる環境を整備する。そのために、国家公務員制度改革を推進すると共に、人事に関する制度を適切に運営し、的確な人事管理を推進する。</t>
  </si>
  <si>
    <t>②適正な行政管理の実施</t>
  </si>
  <si>
    <t>　　国の行政組織等の減量・効率化を図るとともに、行政手続制度・行政不服審査制度・国の行政
機関等の情報公開・個人情報保護制度の適正かつ円滑な運用を図る。</t>
  </si>
  <si>
    <t>③行政評価等による行政制度・運営の改善</t>
  </si>
  <si>
    <t>　　政策評価の推進、行政評価・監視の実施、行政相談の推進及び年金記録に関するあっせん等の実施により、各府省における行政制度・運営の改善を図る。</t>
  </si>
  <si>
    <t>（３）</t>
  </si>
  <si>
    <t>共通経費配分の方法</t>
  </si>
  <si>
    <t>①人にかかるコスト</t>
  </si>
  <si>
    <t>　　各政策ごとに定員による配分を行っている。</t>
  </si>
  <si>
    <t>②物にかかるコスト</t>
  </si>
  <si>
    <t>③その他</t>
  </si>
  <si>
    <t>　　本省に一括して計上されている一部の人件費については、定員数により地方局・外局へ配分を行っている。</t>
  </si>
  <si>
    <t>附属書類　様式</t>
  </si>
  <si>
    <t>（所管：総務省、組織：総務本省、管区行政評価局、一般会計）</t>
  </si>
  <si>
    <t>会計別・部局別等の経費の詳細</t>
  </si>
  <si>
    <t>（単位：百万円）</t>
  </si>
  <si>
    <t>一般会計</t>
  </si>
  <si>
    <t>相殺消去</t>
  </si>
  <si>
    <t>Ⅱ ①物にかかるコスト</t>
  </si>
  <si>
    <t>　　②庁舎等</t>
  </si>
  <si>
    <t>１．国家公務員の人事管理の推進</t>
  </si>
  <si>
    <t>２．適正な行政管理の実施</t>
  </si>
  <si>
    <t>３．行政評価等による行政制度・運営の改善</t>
  </si>
  <si>
    <t>コスト計（Ⅰ＋Ⅱ＋Ⅲ）</t>
  </si>
  <si>
    <t>２．地方行財政にかかるコストの状況</t>
  </si>
  <si>
    <t>（所管：総務省、（組織）総務本省、担当部局：自治行政局、自治財政局、自治税務局）</t>
  </si>
  <si>
    <t>百万円</t>
  </si>
  <si>
    <t>地方交付税交付金</t>
  </si>
  <si>
    <t>地方特例交付金</t>
  </si>
  <si>
    <t>地方譲与税譲与金</t>
  </si>
  <si>
    <t>支払利息</t>
  </si>
  <si>
    <t>※説明を要する経費の概要：地方交付税交付金は地方交付税法（昭和25年法律第211号）等に基づき、地方団体間の財源の均衡化を図り、地方行政の計画的な運営を保障するため、国税5税の一定割合等を原資として、地方公共団体へ交付するものである。</t>
  </si>
  <si>
    <t>未払費用</t>
  </si>
  <si>
    <t>借入金</t>
  </si>
  <si>
    <t>(5)物にかかるコスト</t>
  </si>
  <si>
    <t>(6)庁舎等</t>
  </si>
  <si>
    <t>　　地方公共団体の財政運営に支障が生じないように所要の地方財源の確保を図るとともに地方交付税の算定方法の簡素化等の見直しを進める。また、地方公共団体の財政収支を改善し、地方財政の健全化を図る。</t>
  </si>
  <si>
    <t>　　各政策ごとに定員による配分を行っている。なお、特別会計については執行額により配分。</t>
  </si>
  <si>
    <t>（所管：総務省、組織：総務本省、一般会計、交付税及び譲与税配付金特別会計）</t>
  </si>
  <si>
    <t>区　　　　分</t>
  </si>
  <si>
    <t>交付税及び譲与税配付金特別会計</t>
  </si>
  <si>
    <t>１．地域主権型社会の確立に向けた地方行政体制整備等</t>
  </si>
  <si>
    <t>２．地域振興（地域力創造）</t>
  </si>
  <si>
    <t>３．地域主権型社会の確立に向けた地方財源の確保と地方財政の健全化</t>
  </si>
  <si>
    <t>４．地域主権型社会を担う地方税制度の構築</t>
  </si>
  <si>
    <t>３．選挙制度等にかかるコストの状況</t>
  </si>
  <si>
    <t>（所管：総務省、（組織）総務本省、担当部局：自治行政局）</t>
  </si>
  <si>
    <t>(1)選挙制度等の適切な運用</t>
  </si>
  <si>
    <t>(1)選挙制度等の適切な運用</t>
  </si>
  <si>
    <t>(2)物にかかるコスト</t>
  </si>
  <si>
    <t>(3)庁舎等</t>
  </si>
  <si>
    <t>①選挙制度等の適切な運用</t>
  </si>
  <si>
    <t>　　選挙制度、政治資金制度及び政党助成制度等を適切に運用し、民主政治の健全な発達に寄与する。</t>
  </si>
  <si>
    <t>（所管：総務省、組織：総務本省、一般会計）</t>
  </si>
  <si>
    <t>１．選挙制度等の適切な運用</t>
  </si>
  <si>
    <t>４．電子政府・電子自治体にかかるコストの状況</t>
  </si>
  <si>
    <t>（所管：総務省、（組織）総務本省、担当部局：行政管理局、自治行政局）</t>
  </si>
  <si>
    <t>(1)電子政府・電子自治体の推進</t>
  </si>
  <si>
    <t>(1)電子政府・電子自治体の推進</t>
  </si>
  <si>
    <t>百万円</t>
  </si>
  <si>
    <t>①電子政府・電子自治体の推進</t>
  </si>
  <si>
    <t>　　行政分野へのＩＴの活用により、国民の利便性向上と行政運営の簡素化、効率化、高度化及び透明性の向上を図り、世界一便利で効率的な電子行政の実現を目指すとともに、簡素で効率的な政府の実現を図る。</t>
  </si>
  <si>
    <t>１．電子政府・電子自治体の推進</t>
  </si>
  <si>
    <t>５．情報通信（ＩＣＴ政策）にかかるコストの状況</t>
  </si>
  <si>
    <t>（所管：総務省、（組織）総務本省、担当部局：情報通信国際戦略局、情報流通行政局、総合通信基盤局
　　　　　　　　　　(組織)総合通信局、担当部局：総合通信局</t>
  </si>
  <si>
    <t>(1)情報通信技術の研究開発・標準化の推進</t>
  </si>
  <si>
    <t>(2)情報通信技術高度利活用の推進</t>
  </si>
  <si>
    <t>(3)放送分野における利用環境の整備</t>
  </si>
  <si>
    <t>(4)情報通信技術利用環境の整備</t>
  </si>
  <si>
    <t>(5)電波利用料財源電波監視等の実施</t>
  </si>
  <si>
    <t>(6)ICT分野における国際戦略の推進</t>
  </si>
  <si>
    <t>※　当該政策に係る自己収入については、一般会計の電波利用料収入74,506百万円。</t>
  </si>
  <si>
    <t>貸倒引当金</t>
  </si>
  <si>
    <t>(2)情報通信技術高度利活用の推進</t>
  </si>
  <si>
    <t>(4)情報通信技術利用環境の整備</t>
  </si>
  <si>
    <t>(5)電波利用料財源電波監視等の実施</t>
  </si>
  <si>
    <t>(7)物にかかるコスト</t>
  </si>
  <si>
    <t>(8)庁舎等</t>
  </si>
  <si>
    <t>①情報通信技術の研究開発・標準化の推進</t>
  </si>
  <si>
    <t>　　ユビキタスネット社会の実現に向け、情報通信技術の研究開発および標準化を推進する。</t>
  </si>
  <si>
    <t>②情報通信技術高度利活用の推進</t>
  </si>
  <si>
    <t>　　社会・経済のＩＣＴ化の推進及び安心・安全な利用環境の整備等によるＩＣＴ利活用の促進により、ユビキタスネット社会を実現する。</t>
  </si>
  <si>
    <t>③放送分野における利用環境の整備</t>
  </si>
  <si>
    <t>　　２０１１年７月を目標として、「いつでも、どこでも、何でも、誰でも」使えるデジタル・ディバイドのないインフラを実現することで、放送分野における利用環境の整備を推進する。</t>
  </si>
  <si>
    <t>④情報通信技術利用環境の整備</t>
  </si>
  <si>
    <t>　　電気通信事業の健全な発達及び低廉なサービスの提供の実現を推進するほか、ネットワークセキュリティの高度化等を推進する。</t>
  </si>
  <si>
    <t>⑤電波利用料財源電波監視等の実施</t>
  </si>
  <si>
    <t>　　電波の適正な利用を確保することを目的に、電波利用料収入を財源とした各種施策・事務事業の確実な実施を推進する。</t>
  </si>
  <si>
    <t>⑥ICT分野における国際戦略の推進</t>
  </si>
  <si>
    <t>　　二国間・多国間等の枠組みによる国際的な課題を解決するための協調及び貢献、ＩＣＴ分野の国際競争力強化に向けた海外展開支援の推進を通じて、グローバルな高度情報通信ネットワーク社会実現への貢献を目標とする。</t>
  </si>
  <si>
    <t>（所管：総務省、組織：総務本省、総合通信局、一般会計）</t>
  </si>
  <si>
    <t>情報通信国際戦略局</t>
  </si>
  <si>
    <t>１．情報通信技術の研究開発・標準化の推進</t>
  </si>
  <si>
    <t>２．情報通信技術高度利活用の推進</t>
  </si>
  <si>
    <t>３．放送分野における利用環境の整備</t>
  </si>
  <si>
    <t>４．情報通信技術利用環境の整備</t>
  </si>
  <si>
    <t>５．電波利用料財源電波監視等の実施</t>
  </si>
  <si>
    <t>６．ICT分野における国際戦略の推進</t>
  </si>
  <si>
    <t>６．郵政行政にかかるコストの状況</t>
  </si>
  <si>
    <t>（所管：総務省、（組織）総務本省、担当部局：情報流通行政局）</t>
  </si>
  <si>
    <t>(1)郵政行政の推進</t>
  </si>
  <si>
    <t>(1)郵政行政の推進</t>
  </si>
  <si>
    <t>※物品、土地、立木竹、建物及び工作物については、定員による配分を行っている。</t>
  </si>
  <si>
    <t>①郵政行政の推進</t>
  </si>
  <si>
    <t>　　郵政民営化の確実かつ円滑な実施を図るとともに、郵便・信書便分野における事業環境の整備を通じ、サービスの一層の多様化等の実現を目指す。</t>
  </si>
  <si>
    <t>　　また、国際分野においては、利用者利便の向上を図る観点から、多国間、二国間協議・協調等を通じ、新たな制度環境整備への取組み等、積極的な対応を推進する。</t>
  </si>
  <si>
    <t>１．郵政行政の推進</t>
  </si>
  <si>
    <t>７．国民生活と安心・安全にかかるコストの状況</t>
  </si>
  <si>
    <t>（所管：総務省、（組織）総務本省、担当部局：大臣官房総務課、人事・恩給局、統計局、政策統括官、統計研修所、
　　　　　　　　　　（組織）消防庁、担当部局：消防庁）</t>
  </si>
  <si>
    <t>(1)一般戦災死没者追悼等の事業の推進</t>
  </si>
  <si>
    <t>(2)恩給行政の推進</t>
  </si>
  <si>
    <t>(3)公的統計の体系的な整備・提供</t>
  </si>
  <si>
    <t>(4)消防防災体制の充実強化</t>
  </si>
  <si>
    <t>航空機</t>
  </si>
  <si>
    <t>(2)恩給行政の推進</t>
  </si>
  <si>
    <t>(3)公的統計の体系的な整備・提供</t>
  </si>
  <si>
    <t>(5)物にかかるコスト</t>
  </si>
  <si>
    <t>※無形固定資産、物品、土地、立木竹、建物、工作物及び航空機については、定員による配分を行っている。</t>
  </si>
  <si>
    <t>①一般戦災死没者追悼等の事業の推進</t>
  </si>
  <si>
    <t>　　先の大戦における労苦等について国民の理解を深め後世に継承するため、追悼事業等の適正かつ円滑な推進を図る。</t>
  </si>
  <si>
    <t>②恩給行政の推進</t>
  </si>
  <si>
    <t>　　受給者の高齢化が進んでいることを踏まえ、より一層の受給者等に対するサービスの向上を図る。</t>
  </si>
  <si>
    <t>③公的統計の体系的な整備・提供</t>
  </si>
  <si>
    <t>　　公的統計の体系的かつ効率的な整備・提供を推進する。特に、新統計法の成立を踏まえ、統計制度改革を着実に推進する。また、統計需要や調査環境の変化に応じた調査の改善について検討する。</t>
  </si>
  <si>
    <t>④消防防災体制の充実強化</t>
  </si>
  <si>
    <t>　　大規模地震・大規模災害に対する備えの強化や消防防災・危機管理体制の強化、火災予防対策や消防防災科学技術の向上、地域防災力の強化、救急救命の充実と高度化など、総合的な消防防災対策を積極的に展開することにより、自然災害や大事故・テロなどに揺るがない社会を構築し、国民の安心・安全を確保する。</t>
  </si>
  <si>
    <t>７．国民生活と安心・安全にかかるコストの状況</t>
  </si>
  <si>
    <t>（所管：総務省、組織：総務本省、消防庁、一般会計）</t>
  </si>
  <si>
    <t>１．一般戦災死没者追悼等の事業の推進</t>
  </si>
  <si>
    <t>２．恩給行政の推進</t>
  </si>
  <si>
    <t>３．公的統計の体系的な整備・提供</t>
  </si>
  <si>
    <t>４．消防防災体制の充実強化</t>
  </si>
  <si>
    <t>８．公害等調整委員会の任務の遂行にかかるコストの状況</t>
  </si>
  <si>
    <t>（所管：総務省、（組織）公害等調整委員会 、担当部局：公害等調整委員会）</t>
  </si>
  <si>
    <t>(1)公害紛争の処理</t>
  </si>
  <si>
    <t>(2)土地利用の調整</t>
  </si>
  <si>
    <t>(2)土地利用の調整</t>
  </si>
  <si>
    <t>(3)物にかかるコスト</t>
  </si>
  <si>
    <t>①公害紛争の処理</t>
  </si>
  <si>
    <t>　　・公正かつ中立な立場から公害紛争事件の適切な処理を図る。</t>
  </si>
  <si>
    <t>　　・多様化・複雑化する公害紛争に対応した公害紛争処理制度の運用を行う。</t>
  </si>
  <si>
    <t>　　・国及び都道府県を通じた公害紛争処理制度全体の円滑な運営及び公害苦情の適切な処理の促進を図る。</t>
  </si>
  <si>
    <t>②土地利用の調整</t>
  </si>
  <si>
    <t>　　・鉱業、採石業又は砂利採取業と一般公益又は他産業との調整を図る。</t>
  </si>
  <si>
    <t>　　・公正かつ中立な立場から土地利用に関する行政庁の適正な処分の確保を図る。</t>
  </si>
  <si>
    <t>（所管：総務省、組織：公害等調整委員会、一般会計）</t>
  </si>
  <si>
    <t>１．会計別・部局別等の経費の詳細</t>
  </si>
  <si>
    <t>１．公害紛争の処理</t>
  </si>
  <si>
    <t>２．土地利用の調整</t>
  </si>
  <si>
    <t>官房経費等に関する調書　様式</t>
  </si>
  <si>
    <t>官房経費等の状況</t>
  </si>
  <si>
    <t>（所管：総務省、（組織）総務本省、担当部局：大臣官房
　　　　　　　　　　（組織）管区行政評価局
　　　　　　　　　　（組織）総合通信局
　　　　　　　　　　(組織)公害等調整委員会
　　　　　　　　　　（組織）消防庁</t>
  </si>
  <si>
    <t>１．官房経費等の内容</t>
  </si>
  <si>
    <t>Ⅲ　その他事業コスト</t>
  </si>
  <si>
    <t>(1)定額給付金給付事業助成費</t>
  </si>
  <si>
    <t>(1)政党助成費</t>
  </si>
  <si>
    <t>(2)国有提供施設等所在市町村助成交付金</t>
  </si>
  <si>
    <t>(3)施設等所在市町村調整交付金</t>
  </si>
  <si>
    <r>
      <t xml:space="preserve">(4)その他
</t>
    </r>
    <r>
      <rPr>
        <sz val="10"/>
        <rFont val="ＭＳ Ｐゴシック"/>
        <family val="3"/>
      </rPr>
      <t>（自治大学校経費、情報通信政策研究所経費）</t>
    </r>
  </si>
  <si>
    <t>２．ストック情報</t>
  </si>
  <si>
    <t>(1)人にかかるコスト</t>
  </si>
  <si>
    <t>(2)物にかかるコスト</t>
  </si>
  <si>
    <t>当該政策に関連するコストの状況</t>
  </si>
  <si>
    <r>
      <rPr>
        <sz val="11"/>
        <rFont val="ＭＳ Ｐゴシック"/>
        <family val="3"/>
      </rPr>
      <t>①</t>
    </r>
    <r>
      <rPr>
        <sz val="11"/>
        <rFont val="ＭＳ Ｐゴシック"/>
        <family val="3"/>
      </rPr>
      <t xml:space="preserve"> 各政策に配分された官房経費等の額</t>
    </r>
  </si>
  <si>
    <t>政策評価単位</t>
  </si>
  <si>
    <t>Ⅱ　物にかかるコスト
（庁舎等を含む。）</t>
  </si>
  <si>
    <t>Ⅲ　その他事業コスト</t>
  </si>
  <si>
    <t>② 官房経費等に配分された当年度の公債にかかる利払費　　　　</t>
  </si>
  <si>
    <t>　　省庁別財務書類の公債関連情報として記載している利払費が、一般会計における「官房経費等」から「各政策に配分された官房経費等」を除いたコストを基準として官房経費等に配分された場合の額である。</t>
  </si>
  <si>
    <t>（２）</t>
  </si>
  <si>
    <t>官房経費の概要</t>
  </si>
  <si>
    <t>・総務省所管が所掌する一般事務処理経費</t>
  </si>
  <si>
    <t>・政党助成費：「政党助成法」に基づき、法人である政党に対し交付する政党交付金等</t>
  </si>
  <si>
    <t>・国有提供施設等所在市町村助成交付金：「国有提供施設等所在市町村助成交付金に関する法律」に基づき、国有提供施設等の所在する都及び市町村に対し交付する市町村助成交付金</t>
  </si>
  <si>
    <t>・施設等所在市町村調整交付金：特定の防衛施設が所在することに伴い、税財政上、特別の影響を受ける施設等所在市町村に対し交付する調整交付金</t>
  </si>
  <si>
    <t>・その他：自治大学校及び情報通信政策研究所にかかる経費</t>
  </si>
  <si>
    <t>（３）</t>
  </si>
  <si>
    <t>　　定員による配分を行っている。</t>
  </si>
  <si>
    <t>官房経費等の状況</t>
  </si>
  <si>
    <t>（所管：総務省）</t>
  </si>
  <si>
    <t>交付税及び譲与税配付金特別会計</t>
  </si>
  <si>
    <t>政策：１．行政改革・行政運営にかかるコストの状況</t>
  </si>
  <si>
    <t>政策：　２．地方行財政にかかるコストの状況</t>
  </si>
  <si>
    <t>政策：　３．選挙制度等にかかるコストの状況</t>
  </si>
  <si>
    <t>政策：　４．電子政府・電子自治体にかかるコストの状況</t>
  </si>
  <si>
    <t>政策：　５．情報通信（ＩＣＴ政策）にかかるコストの状況</t>
  </si>
  <si>
    <t>政策：　６．郵政行政にかかるコストの状況</t>
  </si>
  <si>
    <t>政策：　８．公害等調整委員会の任務の遂行にかかるコストの状況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</si>
</sst>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0;&quot;△ &quot;#,##0.000"/>
    <numFmt numFmtId="179" formatCode="&quot;(&quot;##0&quot;)&quot;"/>
    <numFmt numFmtId="180" formatCode="&quot;(&quot;#,##0&quot;)&quot;"/>
    <numFmt numFmtId="181" formatCode="0_);\(0\)"/>
  </numFmts>
  <fonts count="59">
    <font>
      <sz val="11"/>
      <color theme="1"/>
      <name val="Calibri"/>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9"/>
      <name val="ＭＳ Ｐゴシック"/>
      <family val="3"/>
    </font>
    <font>
      <sz val="11"/>
      <name val="ＭＳ Ｐゴシック"/>
      <family val="3"/>
    </font>
    <font>
      <b/>
      <sz val="9"/>
      <name val="ＭＳ Ｐゴシック"/>
      <family val="3"/>
    </font>
    <font>
      <sz val="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10"/>
      <name val="ＭＳ Ｐゴシック"/>
      <family val="3"/>
    </font>
    <font>
      <sz val="8"/>
      <color indexed="10"/>
      <name val="ＭＳ Ｐゴシック"/>
      <family val="3"/>
    </font>
    <font>
      <sz val="8"/>
      <name val="ＭＳ Ｐゴシック"/>
      <family val="3"/>
    </font>
    <font>
      <sz val="9"/>
      <color indexed="8"/>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rgb="FFFF0000"/>
      <name val="ＭＳ Ｐゴシック"/>
      <family val="3"/>
    </font>
    <font>
      <sz val="14"/>
      <color rgb="FFFF0000"/>
      <name val="ＭＳ Ｐゴシック"/>
      <family val="3"/>
    </font>
    <font>
      <sz val="8"/>
      <color rgb="FFFF0000"/>
      <name val="Calibri"/>
      <family val="3"/>
    </font>
    <font>
      <sz val="8"/>
      <name val="Calibri"/>
      <family val="3"/>
    </font>
    <font>
      <sz val="12"/>
      <name val="Calibri"/>
      <family val="3"/>
    </font>
    <font>
      <sz val="9"/>
      <color theme="1"/>
      <name val="Calibri"/>
      <family val="3"/>
    </font>
    <font>
      <sz val="6"/>
      <color theme="1"/>
      <name val="Calibri"/>
      <family val="3"/>
    </font>
    <font>
      <sz val="9"/>
      <name val="Calibri"/>
      <family val="3"/>
    </font>
    <font>
      <sz val="11"/>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right style="thin"/>
      <top style="thin"/>
      <bottom style="dashed"/>
    </border>
    <border>
      <left/>
      <right style="thin"/>
      <top style="thin"/>
      <bottom/>
    </border>
    <border>
      <left style="dashed"/>
      <right style="thin"/>
      <top style="dashed"/>
      <bottom style="thin"/>
    </border>
    <border>
      <left style="thin"/>
      <right style="thin"/>
      <top style="thin"/>
      <bottom style="thin"/>
    </border>
    <border>
      <left style="thin"/>
      <right/>
      <top style="thin"/>
      <bottom style="thin"/>
    </border>
    <border>
      <left style="dashed"/>
      <right style="thin"/>
      <top style="thin"/>
      <bottom style="thin"/>
    </border>
    <border>
      <left/>
      <right/>
      <top style="thin"/>
      <bottom style="thin"/>
    </border>
    <border>
      <left style="thin"/>
      <right style="dashed"/>
      <top style="thin"/>
      <bottom style="thin"/>
    </border>
    <border>
      <left/>
      <right style="medium"/>
      <top style="thin"/>
      <bottom style="thin"/>
    </border>
    <border>
      <left/>
      <right style="thin"/>
      <top style="thin"/>
      <bottom style="thin"/>
    </border>
    <border>
      <left style="thin"/>
      <right style="thin"/>
      <top style="thin"/>
      <bottom/>
    </border>
    <border>
      <left style="thin"/>
      <right/>
      <top style="thin"/>
      <bottom/>
    </border>
    <border>
      <left style="dashed"/>
      <right style="thin"/>
      <top style="thin"/>
      <bottom/>
    </border>
    <border>
      <left/>
      <right/>
      <top style="thin"/>
      <bottom/>
    </border>
    <border>
      <left style="thin"/>
      <right style="dashed"/>
      <top style="thin"/>
      <bottom/>
    </border>
    <border>
      <left style="thin"/>
      <right style="thin"/>
      <top style="double"/>
      <bottom style="medium"/>
    </border>
    <border>
      <left style="thin"/>
      <right/>
      <top style="double"/>
      <bottom style="medium"/>
    </border>
    <border>
      <left style="dashed"/>
      <right style="thin"/>
      <top style="double"/>
      <bottom style="medium"/>
    </border>
    <border>
      <left/>
      <right/>
      <top style="double"/>
      <bottom style="medium"/>
    </border>
    <border>
      <left/>
      <right style="medium"/>
      <top style="double"/>
      <bottom style="medium"/>
    </border>
    <border>
      <left/>
      <right/>
      <top style="medium"/>
      <bottom/>
    </border>
    <border>
      <left/>
      <right style="medium"/>
      <top style="thin"/>
      <bottom/>
    </border>
    <border>
      <left style="dashed"/>
      <right style="medium"/>
      <top style="dashed"/>
      <bottom style="thin"/>
    </border>
    <border>
      <left style="dashed"/>
      <right style="medium"/>
      <top style="thin"/>
      <bottom style="thin"/>
    </border>
    <border>
      <left style="dashed"/>
      <right style="medium"/>
      <top style="thin"/>
      <bottom/>
    </border>
    <border>
      <left/>
      <right style="thin"/>
      <top style="double"/>
      <bottom style="medium"/>
    </border>
    <border>
      <left style="thin"/>
      <right style="dashed"/>
      <top style="double"/>
      <bottom style="medium"/>
    </border>
    <border>
      <left style="dashed"/>
      <right style="medium"/>
      <top style="double"/>
      <bottom style="medium"/>
    </border>
    <border>
      <left style="slantDashDot"/>
      <right/>
      <top/>
      <bottom style="slantDashDot"/>
    </border>
    <border>
      <left/>
      <right/>
      <top/>
      <bottom style="slantDashDot"/>
    </border>
    <border>
      <left/>
      <right style="slantDashDot"/>
      <top/>
      <bottom style="slantDashDot"/>
    </border>
    <border>
      <left style="double"/>
      <right style="thin"/>
      <top style="thin"/>
      <bottom/>
    </border>
    <border>
      <left style="double"/>
      <right style="thin"/>
      <top style="thin"/>
      <bottom style="thin"/>
    </border>
    <border>
      <left style="thin"/>
      <right style="thin"/>
      <top style="hair"/>
      <bottom style="hair"/>
    </border>
    <border>
      <left style="thin"/>
      <right style="thin"/>
      <top/>
      <bottom style="thin"/>
    </border>
    <border>
      <left style="thin"/>
      <right style="thin"/>
      <top style="double"/>
      <bottom style="thin"/>
    </border>
    <border>
      <left style="thin"/>
      <right/>
      <top style="double"/>
      <bottom style="thin"/>
    </border>
    <border>
      <left style="double"/>
      <right style="thin"/>
      <top style="double"/>
      <bottom style="thin"/>
    </border>
    <border>
      <left style="double"/>
      <right/>
      <top style="double"/>
      <bottom/>
    </border>
    <border>
      <left style="thin"/>
      <right style="thin"/>
      <top style="double"/>
      <bottom/>
    </border>
    <border>
      <left/>
      <right style="double"/>
      <top style="double"/>
      <bottom/>
    </border>
    <border>
      <left style="double"/>
      <right/>
      <top style="double"/>
      <bottom style="double"/>
    </border>
    <border>
      <left style="thin"/>
      <right style="thin"/>
      <top style="thin"/>
      <bottom style="double"/>
    </border>
    <border>
      <left style="thin"/>
      <right style="double"/>
      <top style="thin"/>
      <bottom style="double"/>
    </border>
    <border>
      <left style="thin"/>
      <right style="thin"/>
      <top/>
      <bottom/>
    </border>
    <border>
      <left style="thin"/>
      <right/>
      <top/>
      <bottom/>
    </border>
    <border>
      <left style="double"/>
      <right style="thin"/>
      <top/>
      <bottom/>
    </border>
    <border>
      <left style="thin"/>
      <right/>
      <top style="dotted"/>
      <bottom style="thin"/>
    </border>
    <border>
      <left/>
      <right/>
      <top style="dotted"/>
      <bottom style="thin"/>
    </border>
    <border>
      <left style="thin"/>
      <right style="thin"/>
      <top style="dotted"/>
      <bottom style="thin"/>
    </border>
    <border>
      <left style="double"/>
      <right style="thin"/>
      <top style="dotted"/>
      <bottom style="thin"/>
    </border>
    <border>
      <left/>
      <right/>
      <top style="double"/>
      <bottom style="thin"/>
    </border>
    <border>
      <left style="thin"/>
      <right/>
      <top style="thin"/>
      <bottom style="double"/>
    </border>
    <border>
      <left/>
      <right/>
      <top style="thin"/>
      <bottom style="double"/>
    </border>
    <border>
      <left/>
      <right style="thin"/>
      <top style="thin"/>
      <bottom style="double"/>
    </border>
    <border>
      <left/>
      <right style="double"/>
      <top style="thin"/>
      <bottom style="thin"/>
    </border>
    <border>
      <left style="thin"/>
      <right style="double"/>
      <top style="thin"/>
      <bottom style="thin"/>
    </border>
    <border>
      <left style="double"/>
      <right style="double"/>
      <top style="thin"/>
      <bottom style="thin"/>
    </border>
    <border>
      <left style="double"/>
      <right style="double"/>
      <top style="thin"/>
      <bottom/>
    </border>
    <border>
      <left style="double"/>
      <right style="double"/>
      <top style="dotted"/>
      <bottom style="thin"/>
    </border>
    <border>
      <left/>
      <right style="thin"/>
      <top style="dotted"/>
      <bottom style="thin"/>
    </border>
    <border>
      <left style="double"/>
      <right style="double"/>
      <top style="double"/>
      <bottom style="thin"/>
    </border>
    <border>
      <left/>
      <right style="thin"/>
      <top style="double"/>
      <bottom style="thin"/>
    </border>
    <border>
      <left style="thin"/>
      <right style="thin"/>
      <top style="thin"/>
      <bottom style="dashed"/>
    </border>
    <border>
      <left style="thin"/>
      <right/>
      <top style="thin"/>
      <bottom style="dashed"/>
    </border>
    <border>
      <left style="double"/>
      <right style="double"/>
      <top style="thin"/>
      <bottom style="dashed"/>
    </border>
    <border>
      <left style="thin"/>
      <right style="thin"/>
      <top style="dashed"/>
      <bottom style="thin"/>
    </border>
    <border>
      <left style="thin"/>
      <right/>
      <top style="dashed"/>
      <bottom style="thin"/>
    </border>
    <border>
      <left style="double"/>
      <right style="double"/>
      <top style="dashed"/>
      <bottom style="thin"/>
    </border>
    <border>
      <left/>
      <right style="thin"/>
      <top style="dashed"/>
      <bottom style="thin"/>
    </border>
    <border>
      <left style="double"/>
      <right style="double"/>
      <top style="double"/>
      <bottom style="medium"/>
    </border>
    <border>
      <left style="thin"/>
      <right style="double"/>
      <top style="double"/>
      <bottom style="thin"/>
    </border>
    <border>
      <left/>
      <right style="double"/>
      <top style="thin"/>
      <bottom style="double"/>
    </border>
    <border>
      <left/>
      <right/>
      <top style="thin"/>
      <bottom style="dotted"/>
    </border>
    <border>
      <left/>
      <right/>
      <top/>
      <bottom style="thin"/>
    </border>
    <border>
      <left style="double"/>
      <right style="thin"/>
      <top style="hair"/>
      <bottom style="thin"/>
    </border>
    <border>
      <left style="thin"/>
      <right style="thin"/>
      <top style="thin"/>
      <bottom style="dotted"/>
    </border>
    <border>
      <left style="thin"/>
      <right/>
      <top style="thin"/>
      <bottom style="dotted"/>
    </border>
    <border>
      <left style="double"/>
      <right style="double"/>
      <top style="thin"/>
      <bottom style="dotted"/>
    </border>
    <border>
      <left/>
      <right style="thin"/>
      <top style="thin"/>
      <bottom style="dotted"/>
    </border>
    <border>
      <left style="thin"/>
      <right/>
      <top/>
      <bottom style="thin"/>
    </border>
    <border>
      <left style="double"/>
      <right style="double"/>
      <top/>
      <bottom style="thin"/>
    </border>
    <border>
      <left/>
      <right style="thin"/>
      <top/>
      <bottom style="thin"/>
    </border>
    <border>
      <left style="double"/>
      <right style="thin"/>
      <top/>
      <bottom style="thin"/>
    </border>
    <border>
      <left style="medium"/>
      <right/>
      <top style="thin"/>
      <bottom style="thin"/>
    </border>
    <border>
      <left style="medium"/>
      <right/>
      <top style="thin"/>
      <bottom/>
    </border>
    <border>
      <left style="medium"/>
      <right/>
      <top style="double"/>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border>
    <border>
      <left/>
      <right style="thin"/>
      <top/>
      <bottom/>
    </border>
    <border>
      <left/>
      <right style="thin"/>
      <top style="medium"/>
      <bottom style="thin"/>
    </border>
    <border>
      <left style="thin"/>
      <right style="medium"/>
      <top style="medium"/>
      <bottom style="thin"/>
    </border>
    <border>
      <left style="thin"/>
      <right style="medium"/>
      <top style="medium"/>
      <bottom/>
    </border>
    <border>
      <left style="thin"/>
      <right style="medium"/>
      <top/>
      <bottom/>
    </border>
    <border>
      <left style="thin"/>
      <right style="medium"/>
      <top/>
      <bottom style="thin"/>
    </border>
    <border>
      <left style="thin"/>
      <right style="thin"/>
      <top>
        <color indexed="63"/>
      </top>
      <bottom style="double"/>
    </border>
    <border>
      <left style="thin"/>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92">
    <xf numFmtId="0" fontId="0" fillId="0" borderId="0" xfId="0" applyFont="1" applyAlignment="1">
      <alignment vertical="center"/>
    </xf>
    <xf numFmtId="176" fontId="39" fillId="0" borderId="0" xfId="0" applyNumberFormat="1" applyFont="1" applyAlignment="1">
      <alignment vertical="center"/>
    </xf>
    <xf numFmtId="38" fontId="0" fillId="0" borderId="0" xfId="48" applyFont="1" applyAlignment="1">
      <alignment vertical="center"/>
    </xf>
    <xf numFmtId="177" fontId="0" fillId="0" borderId="0" xfId="0" applyNumberFormat="1" applyAlignment="1">
      <alignment vertical="center"/>
    </xf>
    <xf numFmtId="176" fontId="0" fillId="0" borderId="0" xfId="0" applyNumberFormat="1" applyAlignment="1">
      <alignment vertical="center"/>
    </xf>
    <xf numFmtId="176" fontId="3" fillId="0" borderId="0" xfId="0" applyNumberFormat="1" applyFont="1" applyAlignment="1">
      <alignment vertical="center"/>
    </xf>
    <xf numFmtId="176" fontId="39" fillId="0" borderId="10" xfId="0" applyNumberFormat="1" applyFont="1" applyBorder="1" applyAlignment="1">
      <alignment vertical="center"/>
    </xf>
    <xf numFmtId="176" fontId="39" fillId="0" borderId="11" xfId="0" applyNumberFormat="1" applyFont="1" applyBorder="1" applyAlignment="1">
      <alignment vertical="center"/>
    </xf>
    <xf numFmtId="176" fontId="39" fillId="0" borderId="12" xfId="0" applyNumberFormat="1" applyFont="1" applyBorder="1" applyAlignment="1">
      <alignment vertical="center"/>
    </xf>
    <xf numFmtId="176" fontId="48" fillId="0" borderId="13" xfId="0" applyNumberFormat="1" applyFont="1" applyBorder="1" applyAlignment="1">
      <alignmen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vertical="center"/>
    </xf>
    <xf numFmtId="176" fontId="39" fillId="0" borderId="0" xfId="0" applyNumberFormat="1" applyFont="1" applyBorder="1" applyAlignment="1">
      <alignment vertical="center"/>
    </xf>
    <xf numFmtId="176" fontId="39" fillId="0" borderId="14" xfId="0" applyNumberFormat="1" applyFont="1" applyBorder="1" applyAlignment="1">
      <alignment vertical="center"/>
    </xf>
    <xf numFmtId="176" fontId="39" fillId="0" borderId="13" xfId="0" applyNumberFormat="1" applyFont="1" applyBorder="1" applyAlignment="1">
      <alignment vertical="center"/>
    </xf>
    <xf numFmtId="176" fontId="49" fillId="0" borderId="0" xfId="0" applyNumberFormat="1" applyFont="1" applyBorder="1" applyAlignment="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right" vertical="center"/>
    </xf>
    <xf numFmtId="176" fontId="3" fillId="0" borderId="0" xfId="0" applyNumberFormat="1" applyFont="1" applyBorder="1" applyAlignment="1">
      <alignment vertical="center"/>
    </xf>
    <xf numFmtId="176" fontId="50" fillId="0" borderId="0" xfId="0" applyNumberFormat="1" applyFont="1" applyBorder="1" applyAlignment="1">
      <alignment vertical="center"/>
    </xf>
    <xf numFmtId="176" fontId="6" fillId="0" borderId="0" xfId="0" applyNumberFormat="1" applyFont="1" applyBorder="1" applyAlignment="1">
      <alignment vertical="center"/>
    </xf>
    <xf numFmtId="176" fontId="5" fillId="0" borderId="0" xfId="0" applyNumberFormat="1" applyFont="1" applyBorder="1" applyAlignment="1">
      <alignment vertical="center"/>
    </xf>
    <xf numFmtId="176" fontId="48" fillId="0" borderId="0" xfId="0" applyNumberFormat="1" applyFont="1" applyBorder="1" applyAlignment="1">
      <alignment vertical="center"/>
    </xf>
    <xf numFmtId="176" fontId="48" fillId="0" borderId="0" xfId="0" applyNumberFormat="1" applyFont="1" applyBorder="1" applyAlignment="1">
      <alignment horizontal="right" vertical="center"/>
    </xf>
    <xf numFmtId="176" fontId="48" fillId="0" borderId="15" xfId="0" applyNumberFormat="1" applyFon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7" fillId="0" borderId="18" xfId="0" applyNumberFormat="1" applyFont="1" applyBorder="1" applyAlignment="1">
      <alignment horizontal="right" vertical="center"/>
    </xf>
    <xf numFmtId="177" fontId="0" fillId="0" borderId="18" xfId="0" applyNumberFormat="1" applyFill="1" applyBorder="1" applyAlignment="1">
      <alignment horizontal="right" vertical="center"/>
    </xf>
    <xf numFmtId="176" fontId="7" fillId="0" borderId="19" xfId="0" applyNumberFormat="1" applyFont="1" applyFill="1" applyBorder="1" applyAlignment="1">
      <alignment horizontal="right" vertical="center"/>
    </xf>
    <xf numFmtId="177" fontId="0" fillId="0" borderId="19" xfId="0" applyNumberFormat="1" applyFill="1" applyBorder="1" applyAlignment="1">
      <alignment horizontal="right" vertical="center"/>
    </xf>
    <xf numFmtId="177" fontId="0" fillId="0" borderId="20" xfId="0" applyNumberFormat="1" applyFill="1" applyBorder="1" applyAlignment="1">
      <alignment horizontal="right" vertical="center"/>
    </xf>
    <xf numFmtId="176" fontId="7" fillId="0" borderId="21" xfId="0" applyNumberFormat="1" applyFont="1" applyFill="1" applyBorder="1" applyAlignment="1">
      <alignment horizontal="right" vertical="center"/>
    </xf>
    <xf numFmtId="177" fontId="0" fillId="0" borderId="22" xfId="0" applyNumberFormat="1" applyFill="1" applyBorder="1" applyAlignment="1">
      <alignment horizontal="right" vertical="center"/>
    </xf>
    <xf numFmtId="176" fontId="7" fillId="0" borderId="23" xfId="0" applyNumberFormat="1" applyFont="1" applyBorder="1" applyAlignment="1">
      <alignment horizontal="right" vertical="center"/>
    </xf>
    <xf numFmtId="177" fontId="0" fillId="0" borderId="24" xfId="0" applyNumberFormat="1" applyFill="1" applyBorder="1" applyAlignment="1">
      <alignment horizontal="right" vertical="center"/>
    </xf>
    <xf numFmtId="38" fontId="39" fillId="0" borderId="0" xfId="48" applyFont="1" applyAlignment="1">
      <alignment vertical="center"/>
    </xf>
    <xf numFmtId="177" fontId="39" fillId="0" borderId="0" xfId="0" applyNumberFormat="1" applyFont="1" applyAlignment="1">
      <alignment vertical="center"/>
    </xf>
    <xf numFmtId="176" fontId="7" fillId="0" borderId="25" xfId="0" applyNumberFormat="1" applyFont="1" applyBorder="1" applyAlignment="1">
      <alignment horizontal="right" vertical="center"/>
    </xf>
    <xf numFmtId="177" fontId="0" fillId="0" borderId="25" xfId="0" applyNumberFormat="1" applyFill="1" applyBorder="1" applyAlignment="1">
      <alignment horizontal="right" vertical="center"/>
    </xf>
    <xf numFmtId="176" fontId="7" fillId="0" borderId="26" xfId="0" applyNumberFormat="1" applyFont="1" applyFill="1" applyBorder="1" applyAlignment="1">
      <alignment horizontal="right" vertical="center"/>
    </xf>
    <xf numFmtId="177" fontId="0" fillId="0" borderId="26" xfId="0" applyNumberFormat="1" applyFill="1" applyBorder="1" applyAlignment="1">
      <alignment horizontal="right" vertical="center"/>
    </xf>
    <xf numFmtId="177" fontId="0" fillId="0" borderId="27" xfId="0" applyNumberFormat="1" applyFill="1" applyBorder="1" applyAlignment="1">
      <alignment horizontal="right" vertical="center"/>
    </xf>
    <xf numFmtId="176" fontId="7" fillId="0" borderId="28" xfId="0" applyNumberFormat="1" applyFont="1" applyFill="1" applyBorder="1" applyAlignment="1">
      <alignment horizontal="right" vertical="center"/>
    </xf>
    <xf numFmtId="177" fontId="0" fillId="0" borderId="29" xfId="0" applyNumberFormat="1" applyFill="1" applyBorder="1" applyAlignment="1">
      <alignment horizontal="right" vertical="center"/>
    </xf>
    <xf numFmtId="177" fontId="0" fillId="0" borderId="16" xfId="0" applyNumberFormat="1" applyFill="1" applyBorder="1" applyAlignment="1">
      <alignment horizontal="right" vertical="center"/>
    </xf>
    <xf numFmtId="176" fontId="7" fillId="0" borderId="30" xfId="0" applyNumberFormat="1" applyFont="1" applyBorder="1" applyAlignment="1">
      <alignment horizontal="right" vertical="center"/>
    </xf>
    <xf numFmtId="177" fontId="0" fillId="0" borderId="30" xfId="0" applyNumberFormat="1" applyFill="1" applyBorder="1" applyAlignment="1">
      <alignment horizontal="right" vertical="center"/>
    </xf>
    <xf numFmtId="176" fontId="7" fillId="0" borderId="31" xfId="0" applyNumberFormat="1" applyFont="1" applyFill="1" applyBorder="1" applyAlignment="1">
      <alignment horizontal="right" vertical="center"/>
    </xf>
    <xf numFmtId="177" fontId="0" fillId="0" borderId="31" xfId="0" applyNumberFormat="1" applyFill="1" applyBorder="1" applyAlignment="1">
      <alignment horizontal="right" vertical="center"/>
    </xf>
    <xf numFmtId="177" fontId="0" fillId="0" borderId="32" xfId="0" applyNumberFormat="1" applyFill="1" applyBorder="1" applyAlignment="1">
      <alignment horizontal="right" vertical="center"/>
    </xf>
    <xf numFmtId="176" fontId="7" fillId="0" borderId="33" xfId="0" applyNumberFormat="1" applyFont="1" applyFill="1" applyBorder="1" applyAlignment="1">
      <alignment horizontal="right" vertical="center"/>
    </xf>
    <xf numFmtId="176" fontId="7" fillId="0" borderId="34" xfId="0" applyNumberFormat="1" applyFont="1" applyBorder="1" applyAlignment="1">
      <alignment vertical="center"/>
    </xf>
    <xf numFmtId="176" fontId="48" fillId="0" borderId="35" xfId="0" applyNumberFormat="1" applyFont="1" applyBorder="1" applyAlignment="1">
      <alignment vertical="center"/>
    </xf>
    <xf numFmtId="176" fontId="51" fillId="0" borderId="0" xfId="0" applyNumberFormat="1" applyFont="1" applyBorder="1" applyAlignment="1">
      <alignment vertical="center"/>
    </xf>
    <xf numFmtId="178" fontId="39" fillId="0" borderId="0" xfId="0" applyNumberFormat="1" applyFont="1" applyBorder="1" applyAlignment="1">
      <alignment vertical="center"/>
    </xf>
    <xf numFmtId="176" fontId="39" fillId="0" borderId="0" xfId="0" applyNumberFormat="1" applyFont="1" applyBorder="1" applyAlignment="1">
      <alignment vertical="center"/>
    </xf>
    <xf numFmtId="49" fontId="48" fillId="0" borderId="0" xfId="0" applyNumberFormat="1" applyFont="1" applyBorder="1" applyAlignment="1">
      <alignment horizontal="right"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7" fontId="52" fillId="0" borderId="24" xfId="0" applyNumberFormat="1" applyFont="1" applyBorder="1" applyAlignment="1">
      <alignment vertical="center"/>
    </xf>
    <xf numFmtId="176" fontId="7" fillId="0" borderId="18"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177" fontId="52" fillId="0" borderId="16" xfId="0" applyNumberFormat="1" applyFont="1" applyBorder="1" applyAlignment="1">
      <alignment vertical="center"/>
    </xf>
    <xf numFmtId="176" fontId="7" fillId="0" borderId="25" xfId="0" applyNumberFormat="1" applyFont="1" applyFill="1" applyBorder="1" applyAlignment="1">
      <alignment horizontal="right" vertical="center"/>
    </xf>
    <xf numFmtId="177" fontId="0" fillId="0" borderId="39" xfId="0" applyNumberFormat="1" applyFill="1" applyBorder="1" applyAlignment="1">
      <alignment horizontal="right" vertical="center"/>
    </xf>
    <xf numFmtId="177" fontId="52" fillId="0" borderId="40" xfId="0" applyNumberFormat="1" applyFont="1" applyBorder="1" applyAlignment="1">
      <alignment vertical="center"/>
    </xf>
    <xf numFmtId="177" fontId="0" fillId="0" borderId="40" xfId="0" applyNumberFormat="1" applyFill="1" applyBorder="1" applyAlignment="1">
      <alignment horizontal="right" vertical="center"/>
    </xf>
    <xf numFmtId="176" fontId="7" fillId="0" borderId="3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49" fontId="39" fillId="0" borderId="0" xfId="0" applyNumberFormat="1" applyFont="1" applyBorder="1" applyAlignment="1">
      <alignment horizontal="right" vertical="center"/>
    </xf>
    <xf numFmtId="176" fontId="39" fillId="0" borderId="43" xfId="0" applyNumberFormat="1" applyFont="1" applyBorder="1" applyAlignment="1">
      <alignment vertical="center"/>
    </xf>
    <xf numFmtId="176" fontId="39" fillId="0" borderId="44" xfId="0" applyNumberFormat="1" applyFont="1" applyBorder="1" applyAlignment="1">
      <alignment vertical="center"/>
    </xf>
    <xf numFmtId="176" fontId="39" fillId="0" borderId="45" xfId="0" applyNumberFormat="1" applyFont="1" applyBorder="1" applyAlignment="1">
      <alignment vertical="center"/>
    </xf>
    <xf numFmtId="176" fontId="48" fillId="0" borderId="0" xfId="0" applyNumberFormat="1" applyFont="1" applyAlignment="1">
      <alignment vertical="center"/>
    </xf>
    <xf numFmtId="176" fontId="48" fillId="0" borderId="10" xfId="0" applyNumberFormat="1" applyFont="1" applyBorder="1" applyAlignment="1">
      <alignment vertical="center"/>
    </xf>
    <xf numFmtId="176" fontId="48" fillId="0" borderId="11" xfId="0" applyNumberFormat="1" applyFont="1" applyBorder="1" applyAlignment="1">
      <alignment vertical="center"/>
    </xf>
    <xf numFmtId="176" fontId="48" fillId="0" borderId="12" xfId="0" applyNumberFormat="1" applyFont="1" applyBorder="1" applyAlignment="1">
      <alignment vertical="center"/>
    </xf>
    <xf numFmtId="176" fontId="53" fillId="0" borderId="0" xfId="0" applyNumberFormat="1" applyFont="1" applyAlignment="1">
      <alignment vertical="center"/>
    </xf>
    <xf numFmtId="176" fontId="48" fillId="0" borderId="14" xfId="0" applyNumberFormat="1" applyFont="1" applyBorder="1" applyAlignment="1">
      <alignment vertical="center"/>
    </xf>
    <xf numFmtId="176" fontId="52" fillId="0" borderId="0" xfId="0" applyNumberFormat="1" applyFont="1" applyBorder="1" applyAlignment="1">
      <alignment vertical="center"/>
    </xf>
    <xf numFmtId="176" fontId="48" fillId="0" borderId="25" xfId="0" applyNumberFormat="1" applyFont="1" applyBorder="1" applyAlignment="1">
      <alignment horizontal="center" vertical="center"/>
    </xf>
    <xf numFmtId="0" fontId="54"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46" xfId="0" applyFont="1" applyBorder="1" applyAlignment="1">
      <alignment horizontal="center" vertical="center" wrapText="1"/>
    </xf>
    <xf numFmtId="176" fontId="7" fillId="0" borderId="19" xfId="0" applyNumberFormat="1" applyFont="1" applyBorder="1" applyAlignment="1">
      <alignment horizontal="right" vertical="center"/>
    </xf>
    <xf numFmtId="176" fontId="7" fillId="0" borderId="47" xfId="0" applyNumberFormat="1" applyFont="1" applyBorder="1" applyAlignment="1">
      <alignment horizontal="right" vertical="center"/>
    </xf>
    <xf numFmtId="176" fontId="48" fillId="0" borderId="18" xfId="0" applyNumberFormat="1" applyFont="1" applyBorder="1" applyAlignment="1">
      <alignment horizontal="left" vertical="center"/>
    </xf>
    <xf numFmtId="0" fontId="48" fillId="0" borderId="25" xfId="0" applyFont="1" applyBorder="1" applyAlignment="1">
      <alignment vertical="center"/>
    </xf>
    <xf numFmtId="0" fontId="48" fillId="0" borderId="48" xfId="0" applyFont="1" applyBorder="1" applyAlignment="1">
      <alignment vertical="center"/>
    </xf>
    <xf numFmtId="0" fontId="48" fillId="0" borderId="49" xfId="0" applyFont="1" applyBorder="1" applyAlignment="1">
      <alignment vertical="center"/>
    </xf>
    <xf numFmtId="0" fontId="48" fillId="0" borderId="18" xfId="0" applyFont="1" applyBorder="1" applyAlignment="1">
      <alignment vertical="center"/>
    </xf>
    <xf numFmtId="0" fontId="48" fillId="0" borderId="25" xfId="0" applyFont="1" applyBorder="1" applyAlignment="1">
      <alignment vertical="center" shrinkToFit="1"/>
    </xf>
    <xf numFmtId="176" fontId="48" fillId="0" borderId="48" xfId="0" applyNumberFormat="1" applyFont="1" applyBorder="1" applyAlignment="1">
      <alignment vertical="center"/>
    </xf>
    <xf numFmtId="176" fontId="48" fillId="0" borderId="49" xfId="0" applyNumberFormat="1" applyFont="1" applyBorder="1" applyAlignment="1">
      <alignment vertical="center"/>
    </xf>
    <xf numFmtId="176" fontId="48" fillId="0" borderId="18" xfId="0" applyNumberFormat="1" applyFont="1" applyBorder="1" applyAlignment="1">
      <alignment vertical="center"/>
    </xf>
    <xf numFmtId="176" fontId="48" fillId="0" borderId="25" xfId="0" applyNumberFormat="1" applyFont="1" applyBorder="1" applyAlignment="1">
      <alignment vertical="center"/>
    </xf>
    <xf numFmtId="176" fontId="48" fillId="0" borderId="48" xfId="0" applyNumberFormat="1" applyFont="1" applyBorder="1" applyAlignment="1">
      <alignment vertical="center"/>
    </xf>
    <xf numFmtId="176" fontId="7" fillId="0" borderId="26" xfId="0" applyNumberFormat="1" applyFont="1" applyBorder="1" applyAlignment="1">
      <alignment horizontal="right" vertical="center"/>
    </xf>
    <xf numFmtId="176" fontId="7" fillId="0" borderId="46" xfId="0" applyNumberFormat="1" applyFont="1" applyBorder="1" applyAlignment="1">
      <alignment horizontal="right" vertical="center"/>
    </xf>
    <xf numFmtId="176" fontId="7" fillId="0" borderId="50" xfId="0" applyNumberFormat="1" applyFont="1" applyBorder="1" applyAlignment="1">
      <alignment horizontal="right" vertical="center"/>
    </xf>
    <xf numFmtId="176" fontId="7" fillId="0" borderId="51" xfId="0" applyNumberFormat="1" applyFont="1" applyBorder="1" applyAlignment="1">
      <alignment horizontal="right" vertical="center"/>
    </xf>
    <xf numFmtId="176" fontId="7" fillId="0" borderId="52" xfId="0" applyNumberFormat="1" applyFont="1" applyBorder="1" applyAlignment="1">
      <alignment horizontal="right" vertical="center"/>
    </xf>
    <xf numFmtId="176" fontId="48" fillId="0" borderId="0" xfId="0" applyNumberFormat="1" applyFont="1" applyBorder="1" applyAlignment="1">
      <alignment horizontal="center" vertical="center"/>
    </xf>
    <xf numFmtId="0" fontId="48" fillId="0" borderId="0" xfId="0" applyFont="1" applyBorder="1" applyAlignment="1">
      <alignment vertical="center"/>
    </xf>
    <xf numFmtId="176" fontId="52" fillId="0" borderId="0" xfId="0" applyNumberFormat="1" applyFont="1" applyBorder="1" applyAlignment="1">
      <alignment vertical="center"/>
    </xf>
    <xf numFmtId="176" fontId="48" fillId="0" borderId="18" xfId="0" applyNumberFormat="1" applyFont="1" applyBorder="1" applyAlignment="1">
      <alignment horizontal="center" vertical="center" shrinkToFit="1"/>
    </xf>
    <xf numFmtId="176" fontId="48" fillId="0" borderId="19" xfId="0" applyNumberFormat="1" applyFont="1" applyBorder="1" applyAlignment="1">
      <alignment horizontal="center" vertical="center" shrinkToFit="1"/>
    </xf>
    <xf numFmtId="176" fontId="48" fillId="0" borderId="47" xfId="0" applyNumberFormat="1" applyFont="1" applyBorder="1" applyAlignment="1">
      <alignment horizontal="center" vertical="center"/>
    </xf>
    <xf numFmtId="176" fontId="48" fillId="0" borderId="0" xfId="0" applyNumberFormat="1" applyFont="1" applyBorder="1" applyAlignment="1">
      <alignment vertical="center"/>
    </xf>
    <xf numFmtId="176" fontId="48" fillId="0" borderId="47" xfId="0" applyNumberFormat="1" applyFont="1" applyBorder="1" applyAlignment="1">
      <alignment vertical="center"/>
    </xf>
    <xf numFmtId="176" fontId="48" fillId="0" borderId="18" xfId="0" applyNumberFormat="1" applyFont="1" applyBorder="1" applyAlignment="1">
      <alignment horizontal="right" vertical="center"/>
    </xf>
    <xf numFmtId="176" fontId="48" fillId="0" borderId="25" xfId="0" applyNumberFormat="1" applyFont="1" applyBorder="1" applyAlignment="1">
      <alignment horizontal="left" vertical="center"/>
    </xf>
    <xf numFmtId="176" fontId="48" fillId="0" borderId="46" xfId="0" applyNumberFormat="1" applyFont="1" applyBorder="1" applyAlignment="1">
      <alignment vertical="center"/>
    </xf>
    <xf numFmtId="176" fontId="48" fillId="0" borderId="52" xfId="0" applyNumberFormat="1" applyFont="1" applyBorder="1" applyAlignment="1">
      <alignment vertical="center"/>
    </xf>
    <xf numFmtId="176" fontId="48" fillId="0" borderId="43" xfId="0" applyNumberFormat="1" applyFont="1" applyBorder="1" applyAlignment="1">
      <alignment vertical="center"/>
    </xf>
    <xf numFmtId="176" fontId="48" fillId="0" borderId="44" xfId="0" applyNumberFormat="1" applyFont="1" applyBorder="1" applyAlignment="1">
      <alignment vertical="center"/>
    </xf>
    <xf numFmtId="176" fontId="48" fillId="0" borderId="45" xfId="0" applyNumberFormat="1" applyFont="1" applyBorder="1" applyAlignment="1">
      <alignment vertical="center"/>
    </xf>
    <xf numFmtId="176" fontId="56" fillId="0" borderId="0" xfId="0" applyNumberFormat="1" applyFont="1" applyAlignment="1">
      <alignment vertical="center"/>
    </xf>
    <xf numFmtId="176" fontId="4" fillId="0" borderId="0" xfId="0" applyNumberFormat="1" applyFont="1" applyBorder="1" applyAlignment="1">
      <alignment horizontal="right" vertical="center"/>
    </xf>
    <xf numFmtId="176" fontId="6" fillId="0" borderId="18" xfId="0" applyNumberFormat="1" applyFont="1" applyBorder="1" applyAlignment="1">
      <alignment vertical="center"/>
    </xf>
    <xf numFmtId="176" fontId="48" fillId="0" borderId="28" xfId="0" applyNumberFormat="1" applyFont="1" applyBorder="1" applyAlignment="1">
      <alignment horizontal="center" vertical="center"/>
    </xf>
    <xf numFmtId="176" fontId="48" fillId="0" borderId="53" xfId="0" applyNumberFormat="1" applyFont="1" applyBorder="1" applyAlignment="1">
      <alignment horizontal="center" vertical="center"/>
    </xf>
    <xf numFmtId="176" fontId="48" fillId="0" borderId="54" xfId="0" applyNumberFormat="1" applyFont="1" applyBorder="1" applyAlignment="1">
      <alignment horizontal="center" vertical="center" wrapText="1"/>
    </xf>
    <xf numFmtId="176" fontId="48" fillId="0" borderId="55" xfId="0" applyNumberFormat="1" applyFont="1" applyBorder="1" applyAlignment="1">
      <alignment horizontal="center" vertical="center" wrapText="1"/>
    </xf>
    <xf numFmtId="176" fontId="48" fillId="0" borderId="16" xfId="0" applyNumberFormat="1" applyFont="1" applyBorder="1" applyAlignment="1">
      <alignment horizontal="center" vertical="center" wrapText="1"/>
    </xf>
    <xf numFmtId="176" fontId="48" fillId="0" borderId="18" xfId="0" applyNumberFormat="1" applyFont="1" applyBorder="1" applyAlignment="1">
      <alignment horizontal="center" vertical="center" wrapText="1"/>
    </xf>
    <xf numFmtId="176" fontId="56" fillId="0" borderId="18" xfId="0" applyNumberFormat="1" applyFont="1" applyBorder="1" applyAlignment="1">
      <alignment horizontal="center" vertical="center" wrapText="1" shrinkToFit="1"/>
    </xf>
    <xf numFmtId="176" fontId="48" fillId="0" borderId="26" xfId="0" applyNumberFormat="1" applyFont="1" applyBorder="1" applyAlignment="1">
      <alignment vertical="center"/>
    </xf>
    <xf numFmtId="176" fontId="39" fillId="0" borderId="28" xfId="0" applyNumberFormat="1" applyFont="1" applyBorder="1" applyAlignment="1">
      <alignment vertical="center"/>
    </xf>
    <xf numFmtId="176" fontId="7" fillId="0" borderId="56" xfId="0" applyNumberFormat="1" applyFont="1" applyBorder="1" applyAlignment="1">
      <alignment horizontal="right" vertical="center"/>
    </xf>
    <xf numFmtId="176" fontId="7" fillId="0" borderId="57" xfId="0" applyNumberFormat="1" applyFont="1" applyBorder="1" applyAlignment="1">
      <alignment horizontal="right" vertical="center"/>
    </xf>
    <xf numFmtId="176" fontId="7" fillId="0" borderId="58" xfId="0" applyNumberFormat="1" applyFont="1" applyBorder="1" applyAlignment="1">
      <alignment horizontal="right" vertical="center"/>
    </xf>
    <xf numFmtId="176" fontId="7" fillId="0" borderId="21" xfId="0" applyNumberFormat="1" applyFont="1" applyBorder="1" applyAlignment="1">
      <alignment horizontal="right" vertical="center"/>
    </xf>
    <xf numFmtId="176" fontId="48" fillId="0" borderId="26" xfId="0" applyNumberFormat="1" applyFont="1" applyBorder="1" applyAlignment="1">
      <alignment vertical="center"/>
    </xf>
    <xf numFmtId="176" fontId="39" fillId="0" borderId="28" xfId="0" applyNumberFormat="1" applyFont="1" applyBorder="1" applyAlignment="1">
      <alignment vertical="center"/>
    </xf>
    <xf numFmtId="176" fontId="7" fillId="0" borderId="59" xfId="0" applyNumberFormat="1" applyFont="1" applyBorder="1" applyAlignment="1">
      <alignment horizontal="right" vertical="center"/>
    </xf>
    <xf numFmtId="176" fontId="7" fillId="0" borderId="60" xfId="0" applyNumberFormat="1" applyFont="1" applyBorder="1" applyAlignment="1">
      <alignment horizontal="right" vertical="center"/>
    </xf>
    <xf numFmtId="176" fontId="7" fillId="0" borderId="61" xfId="0" applyNumberFormat="1" applyFont="1" applyBorder="1" applyAlignment="1">
      <alignment horizontal="right" vertical="center"/>
    </xf>
    <xf numFmtId="176" fontId="48" fillId="0" borderId="62" xfId="0" applyNumberFormat="1" applyFont="1" applyBorder="1" applyAlignment="1">
      <alignment vertical="center"/>
    </xf>
    <xf numFmtId="176" fontId="39" fillId="0" borderId="63" xfId="0" applyNumberFormat="1" applyFont="1" applyBorder="1" applyAlignment="1">
      <alignment vertical="center"/>
    </xf>
    <xf numFmtId="176" fontId="7" fillId="0" borderId="64" xfId="0" applyNumberFormat="1" applyFont="1" applyBorder="1" applyAlignment="1">
      <alignment horizontal="right" vertical="center"/>
    </xf>
    <xf numFmtId="176" fontId="7" fillId="0" borderId="62" xfId="0" applyNumberFormat="1" applyFont="1" applyBorder="1" applyAlignment="1">
      <alignment horizontal="right" vertical="center"/>
    </xf>
    <xf numFmtId="176" fontId="7" fillId="0" borderId="65" xfId="0" applyNumberFormat="1" applyFont="1" applyBorder="1" applyAlignment="1">
      <alignment horizontal="right" vertical="center"/>
    </xf>
    <xf numFmtId="179" fontId="7" fillId="0" borderId="18" xfId="0" applyNumberFormat="1" applyFont="1" applyBorder="1" applyAlignment="1">
      <alignment horizontal="right" vertical="center"/>
    </xf>
    <xf numFmtId="176" fontId="48" fillId="0" borderId="60" xfId="0" applyNumberFormat="1" applyFont="1" applyBorder="1" applyAlignment="1">
      <alignment vertical="center"/>
    </xf>
    <xf numFmtId="176" fontId="48" fillId="0" borderId="26" xfId="0" applyNumberFormat="1" applyFont="1" applyBorder="1" applyAlignment="1">
      <alignment vertical="center" wrapText="1"/>
    </xf>
    <xf numFmtId="176" fontId="39" fillId="0" borderId="16" xfId="0" applyNumberFormat="1" applyFont="1" applyBorder="1" applyAlignment="1">
      <alignment vertical="center" wrapText="1"/>
    </xf>
    <xf numFmtId="176" fontId="48" fillId="0" borderId="51" xfId="0" applyNumberFormat="1" applyFont="1" applyBorder="1" applyAlignment="1">
      <alignment vertical="center"/>
    </xf>
    <xf numFmtId="176" fontId="39" fillId="0" borderId="66" xfId="0" applyNumberFormat="1" applyFont="1" applyBorder="1" applyAlignment="1">
      <alignment vertical="center"/>
    </xf>
    <xf numFmtId="176" fontId="48" fillId="0" borderId="21" xfId="0" applyNumberFormat="1" applyFont="1" applyBorder="1" applyAlignment="1">
      <alignment vertical="center"/>
    </xf>
    <xf numFmtId="176" fontId="39" fillId="0" borderId="21" xfId="0" applyNumberFormat="1" applyFont="1" applyBorder="1" applyAlignment="1">
      <alignment vertical="center"/>
    </xf>
    <xf numFmtId="176" fontId="7" fillId="0" borderId="0" xfId="0" applyNumberFormat="1" applyFont="1" applyBorder="1" applyAlignment="1">
      <alignment vertical="center"/>
    </xf>
    <xf numFmtId="176" fontId="52" fillId="0" borderId="28" xfId="0" applyNumberFormat="1" applyFont="1" applyBorder="1" applyAlignment="1">
      <alignment vertical="center"/>
    </xf>
    <xf numFmtId="176" fontId="52" fillId="0" borderId="28" xfId="0" applyNumberFormat="1" applyFont="1" applyBorder="1" applyAlignment="1">
      <alignment horizontal="right" vertical="center"/>
    </xf>
    <xf numFmtId="176" fontId="48" fillId="0" borderId="19" xfId="0" applyNumberFormat="1" applyFont="1" applyBorder="1" applyAlignment="1">
      <alignment vertical="center"/>
    </xf>
    <xf numFmtId="176" fontId="52" fillId="0" borderId="0" xfId="0" applyNumberFormat="1" applyFont="1" applyBorder="1" applyAlignment="1">
      <alignment horizontal="right" vertical="center"/>
    </xf>
    <xf numFmtId="176" fontId="0" fillId="0" borderId="60" xfId="0" applyNumberFormat="1" applyBorder="1" applyAlignment="1">
      <alignment vertical="center"/>
    </xf>
    <xf numFmtId="176" fontId="48" fillId="0" borderId="18" xfId="0" applyNumberFormat="1" applyFont="1" applyBorder="1" applyAlignment="1">
      <alignment horizontal="center" vertical="center"/>
    </xf>
    <xf numFmtId="176" fontId="48" fillId="0" borderId="0" xfId="0" applyNumberFormat="1" applyFont="1" applyBorder="1" applyAlignment="1">
      <alignment horizontal="left" vertical="center"/>
    </xf>
    <xf numFmtId="176" fontId="48" fillId="0" borderId="0" xfId="0" applyNumberFormat="1" applyFont="1" applyFill="1" applyBorder="1" applyAlignment="1">
      <alignment vertical="center"/>
    </xf>
    <xf numFmtId="176" fontId="39" fillId="0" borderId="24" xfId="0" applyNumberFormat="1" applyFont="1" applyBorder="1" applyAlignment="1">
      <alignment vertical="center"/>
    </xf>
    <xf numFmtId="176" fontId="48" fillId="0" borderId="67" xfId="0" applyNumberFormat="1" applyFont="1" applyBorder="1" applyAlignment="1">
      <alignment vertical="center"/>
    </xf>
    <xf numFmtId="176" fontId="48" fillId="0" borderId="68" xfId="0" applyNumberFormat="1" applyFont="1" applyBorder="1" applyAlignment="1">
      <alignment vertical="center"/>
    </xf>
    <xf numFmtId="176" fontId="48" fillId="0" borderId="69" xfId="0" applyNumberFormat="1" applyFont="1" applyBorder="1" applyAlignment="1">
      <alignment vertical="center"/>
    </xf>
    <xf numFmtId="0" fontId="54" fillId="0" borderId="0" xfId="0" applyFont="1" applyBorder="1" applyAlignment="1">
      <alignment horizontal="center" vertical="center" wrapText="1"/>
    </xf>
    <xf numFmtId="0" fontId="54" fillId="0" borderId="0" xfId="0" applyFont="1" applyBorder="1" applyAlignment="1">
      <alignment horizontal="right" vertical="center" wrapText="1"/>
    </xf>
    <xf numFmtId="176" fontId="52" fillId="0" borderId="70" xfId="0" applyNumberFormat="1" applyFont="1" applyBorder="1" applyAlignment="1">
      <alignment vertical="center"/>
    </xf>
    <xf numFmtId="176" fontId="52" fillId="0" borderId="18" xfId="0" applyNumberFormat="1" applyFont="1" applyBorder="1" applyAlignment="1">
      <alignment horizontal="center" vertical="center"/>
    </xf>
    <xf numFmtId="176" fontId="52" fillId="0" borderId="21" xfId="0" applyNumberFormat="1" applyFont="1" applyBorder="1" applyAlignment="1">
      <alignment horizontal="center" vertical="center"/>
    </xf>
    <xf numFmtId="176" fontId="52" fillId="0" borderId="71" xfId="0" applyNumberFormat="1" applyFont="1" applyBorder="1" applyAlignment="1">
      <alignment horizontal="center" vertical="center"/>
    </xf>
    <xf numFmtId="176" fontId="7" fillId="0" borderId="72"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52" fillId="0" borderId="0" xfId="0" applyNumberFormat="1" applyFont="1" applyBorder="1" applyAlignment="1">
      <alignment vertical="center" shrinkToFit="1"/>
    </xf>
    <xf numFmtId="176" fontId="7" fillId="0" borderId="73"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74" xfId="0" applyNumberFormat="1" applyFont="1" applyBorder="1" applyAlignment="1">
      <alignment horizontal="right" vertical="center"/>
    </xf>
    <xf numFmtId="176" fontId="7" fillId="0" borderId="75" xfId="0" applyNumberFormat="1" applyFont="1" applyBorder="1" applyAlignment="1">
      <alignment horizontal="right" vertical="center"/>
    </xf>
    <xf numFmtId="176" fontId="48" fillId="0" borderId="24" xfId="0" applyNumberFormat="1" applyFont="1" applyBorder="1" applyAlignment="1">
      <alignment horizontal="left" vertical="center"/>
    </xf>
    <xf numFmtId="176" fontId="7" fillId="0" borderId="50" xfId="0" applyNumberFormat="1" applyFont="1" applyBorder="1" applyAlignment="1">
      <alignment vertical="center"/>
    </xf>
    <xf numFmtId="176" fontId="7" fillId="0" borderId="76" xfId="0" applyNumberFormat="1" applyFont="1" applyBorder="1" applyAlignment="1">
      <alignment horizontal="right" vertical="center"/>
    </xf>
    <xf numFmtId="176" fontId="7" fillId="0" borderId="77" xfId="0" applyNumberFormat="1" applyFont="1" applyBorder="1" applyAlignment="1">
      <alignment vertical="center"/>
    </xf>
    <xf numFmtId="0" fontId="56" fillId="0" borderId="0" xfId="0" applyFont="1" applyBorder="1" applyAlignment="1">
      <alignment vertical="center"/>
    </xf>
    <xf numFmtId="176" fontId="7" fillId="0" borderId="18" xfId="0" applyNumberFormat="1" applyFont="1" applyBorder="1" applyAlignment="1">
      <alignment vertical="center"/>
    </xf>
    <xf numFmtId="176" fontId="48" fillId="0" borderId="24" xfId="0" applyNumberFormat="1" applyFont="1" applyBorder="1" applyAlignment="1">
      <alignment horizontal="center" vertical="center" shrinkToFit="1"/>
    </xf>
    <xf numFmtId="176" fontId="48" fillId="0" borderId="28" xfId="0" applyNumberFormat="1" applyFont="1" applyBorder="1" applyAlignment="1">
      <alignment vertical="center"/>
    </xf>
    <xf numFmtId="176" fontId="48" fillId="0" borderId="28" xfId="0" applyNumberFormat="1" applyFont="1" applyBorder="1" applyAlignment="1">
      <alignment vertical="center"/>
    </xf>
    <xf numFmtId="176" fontId="48" fillId="0" borderId="63" xfId="0" applyNumberFormat="1" applyFont="1" applyBorder="1" applyAlignment="1">
      <alignment vertical="center"/>
    </xf>
    <xf numFmtId="180" fontId="7" fillId="0" borderId="18" xfId="0" applyNumberFormat="1" applyFont="1" applyBorder="1" applyAlignment="1">
      <alignment horizontal="right" vertical="center"/>
    </xf>
    <xf numFmtId="176" fontId="48" fillId="0" borderId="66" xfId="0" applyNumberFormat="1" applyFont="1" applyBorder="1" applyAlignment="1">
      <alignment vertical="center"/>
    </xf>
    <xf numFmtId="176" fontId="48" fillId="0" borderId="0" xfId="0" applyNumberFormat="1" applyFont="1" applyAlignment="1">
      <alignment horizontal="center" vertical="center"/>
    </xf>
    <xf numFmtId="176" fontId="52" fillId="0" borderId="47" xfId="0" applyNumberFormat="1" applyFont="1" applyBorder="1" applyAlignment="1">
      <alignment vertical="center"/>
    </xf>
    <xf numFmtId="176" fontId="52" fillId="0" borderId="52" xfId="0" applyNumberFormat="1" applyFont="1" applyBorder="1" applyAlignment="1">
      <alignment vertical="center"/>
    </xf>
    <xf numFmtId="176" fontId="48" fillId="0" borderId="24" xfId="0" applyNumberFormat="1" applyFont="1" applyBorder="1" applyAlignment="1">
      <alignment vertical="center"/>
    </xf>
    <xf numFmtId="176" fontId="48" fillId="0" borderId="16" xfId="0" applyNumberFormat="1" applyFont="1" applyBorder="1" applyAlignment="1">
      <alignment vertical="center"/>
    </xf>
    <xf numFmtId="176" fontId="52" fillId="0" borderId="19" xfId="0" applyNumberFormat="1" applyFont="1" applyBorder="1" applyAlignment="1">
      <alignment horizontal="center" vertical="center"/>
    </xf>
    <xf numFmtId="176" fontId="7" fillId="0" borderId="78" xfId="0" applyNumberFormat="1" applyFont="1" applyBorder="1" applyAlignment="1">
      <alignment horizontal="right" vertical="center"/>
    </xf>
    <xf numFmtId="176" fontId="7" fillId="0" borderId="79" xfId="0" applyNumberFormat="1" applyFont="1" applyBorder="1" applyAlignment="1">
      <alignment horizontal="right" vertical="center"/>
    </xf>
    <xf numFmtId="176" fontId="7" fillId="0" borderId="80"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81" xfId="0" applyNumberFormat="1" applyFont="1" applyBorder="1" applyAlignment="1">
      <alignment horizontal="right" vertical="center"/>
    </xf>
    <xf numFmtId="176" fontId="7" fillId="0" borderId="82" xfId="0" applyNumberFormat="1" applyFont="1" applyBorder="1" applyAlignment="1">
      <alignment horizontal="right" vertical="center"/>
    </xf>
    <xf numFmtId="176" fontId="7" fillId="0" borderId="83" xfId="0" applyNumberFormat="1" applyFont="1" applyBorder="1" applyAlignment="1">
      <alignment horizontal="right" vertical="center"/>
    </xf>
    <xf numFmtId="176" fontId="7" fillId="0" borderId="84" xfId="0" applyNumberFormat="1" applyFont="1" applyBorder="1" applyAlignment="1">
      <alignment horizontal="right" vertical="center"/>
    </xf>
    <xf numFmtId="176" fontId="48" fillId="0" borderId="18" xfId="0" applyNumberFormat="1" applyFont="1" applyBorder="1" applyAlignment="1">
      <alignment horizontal="left" vertical="center" wrapText="1"/>
    </xf>
    <xf numFmtId="0" fontId="48" fillId="0" borderId="18" xfId="0" applyFont="1" applyBorder="1" applyAlignment="1">
      <alignment vertical="center" wrapText="1"/>
    </xf>
    <xf numFmtId="176" fontId="7" fillId="0" borderId="31" xfId="0" applyNumberFormat="1" applyFont="1" applyBorder="1" applyAlignment="1">
      <alignment horizontal="right" vertical="center"/>
    </xf>
    <xf numFmtId="176" fontId="7" fillId="0" borderId="85" xfId="0" applyNumberFormat="1" applyFont="1" applyBorder="1" applyAlignment="1">
      <alignment horizontal="right" vertical="center"/>
    </xf>
    <xf numFmtId="176" fontId="7" fillId="0" borderId="40" xfId="0" applyNumberFormat="1" applyFont="1" applyBorder="1" applyAlignment="1">
      <alignment horizontal="right" vertical="center"/>
    </xf>
    <xf numFmtId="176" fontId="48" fillId="0" borderId="16" xfId="0" applyNumberFormat="1" applyFont="1" applyBorder="1" applyAlignment="1">
      <alignment vertical="center" wrapText="1"/>
    </xf>
    <xf numFmtId="181" fontId="7" fillId="0" borderId="18" xfId="0" applyNumberFormat="1" applyFont="1" applyBorder="1" applyAlignment="1">
      <alignment horizontal="right" vertical="center"/>
    </xf>
    <xf numFmtId="0" fontId="0" fillId="0" borderId="60" xfId="0" applyBorder="1" applyAlignment="1">
      <alignment vertical="center"/>
    </xf>
    <xf numFmtId="176" fontId="7" fillId="0" borderId="86"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7" fillId="0" borderId="77" xfId="0" applyNumberFormat="1" applyFont="1" applyBorder="1" applyAlignment="1">
      <alignment horizontal="right" vertical="center"/>
    </xf>
    <xf numFmtId="176" fontId="7" fillId="0" borderId="67" xfId="0" applyNumberFormat="1" applyFont="1" applyBorder="1" applyAlignment="1">
      <alignment horizontal="right" vertical="center"/>
    </xf>
    <xf numFmtId="176" fontId="7" fillId="0" borderId="87" xfId="0" applyNumberFormat="1" applyFont="1" applyBorder="1" applyAlignment="1">
      <alignment horizontal="right" vertical="center"/>
    </xf>
    <xf numFmtId="180" fontId="7" fillId="0" borderId="18" xfId="0" applyNumberFormat="1" applyFont="1" applyBorder="1" applyAlignment="1">
      <alignment vertical="center"/>
    </xf>
    <xf numFmtId="176" fontId="39" fillId="0" borderId="0" xfId="0" applyNumberFormat="1" applyFont="1" applyFill="1" applyAlignment="1">
      <alignment vertical="center"/>
    </xf>
    <xf numFmtId="176" fontId="39" fillId="0" borderId="0" xfId="0" applyNumberFormat="1" applyFont="1" applyFill="1" applyBorder="1" applyAlignment="1">
      <alignment vertical="center"/>
    </xf>
    <xf numFmtId="176" fontId="39" fillId="0" borderId="60" xfId="0" applyNumberFormat="1" applyFont="1" applyBorder="1" applyAlignment="1">
      <alignment vertical="center"/>
    </xf>
    <xf numFmtId="176" fontId="0" fillId="0" borderId="0" xfId="0" applyNumberFormat="1" applyAlignment="1">
      <alignment horizontal="center" vertical="center"/>
    </xf>
    <xf numFmtId="176" fontId="48" fillId="0" borderId="0" xfId="0" applyNumberFormat="1" applyFont="1" applyBorder="1" applyAlignment="1">
      <alignment vertical="top"/>
    </xf>
    <xf numFmtId="176" fontId="48" fillId="0" borderId="0" xfId="0" applyNumberFormat="1" applyFont="1" applyBorder="1" applyAlignment="1">
      <alignment vertical="top" wrapText="1"/>
    </xf>
    <xf numFmtId="176" fontId="39" fillId="0" borderId="88" xfId="0" applyNumberFormat="1" applyFont="1" applyBorder="1" applyAlignment="1">
      <alignment vertical="center"/>
    </xf>
    <xf numFmtId="176" fontId="39" fillId="0" borderId="89" xfId="0" applyNumberFormat="1" applyFont="1" applyBorder="1" applyAlignment="1">
      <alignment vertical="center"/>
    </xf>
    <xf numFmtId="176" fontId="7" fillId="0" borderId="90" xfId="0" applyNumberFormat="1" applyFont="1" applyBorder="1" applyAlignment="1">
      <alignment horizontal="right" vertical="center"/>
    </xf>
    <xf numFmtId="176" fontId="7" fillId="0" borderId="91" xfId="0" applyNumberFormat="1" applyFont="1" applyBorder="1" applyAlignment="1">
      <alignment horizontal="right" vertical="center"/>
    </xf>
    <xf numFmtId="176" fontId="7" fillId="0" borderId="92" xfId="0" applyNumberFormat="1" applyFont="1" applyBorder="1" applyAlignment="1">
      <alignment horizontal="right" vertical="center"/>
    </xf>
    <xf numFmtId="176" fontId="7" fillId="0" borderId="93" xfId="0" applyNumberFormat="1" applyFont="1" applyBorder="1" applyAlignment="1">
      <alignment horizontal="right" vertical="center"/>
    </xf>
    <xf numFmtId="176" fontId="7" fillId="0" borderId="94" xfId="0" applyNumberFormat="1" applyFont="1" applyBorder="1" applyAlignment="1">
      <alignment horizontal="right" vertical="center"/>
    </xf>
    <xf numFmtId="176" fontId="7" fillId="0" borderId="95" xfId="0" applyNumberFormat="1" applyFont="1" applyBorder="1" applyAlignment="1">
      <alignment horizontal="right" vertical="center"/>
    </xf>
    <xf numFmtId="176" fontId="7" fillId="0" borderId="96" xfId="0" applyNumberFormat="1" applyFont="1" applyBorder="1" applyAlignment="1">
      <alignment horizontal="right" vertical="center"/>
    </xf>
    <xf numFmtId="176" fontId="7" fillId="0" borderId="97" xfId="0" applyNumberFormat="1" applyFont="1" applyBorder="1" applyAlignment="1">
      <alignment horizontal="right" vertical="center"/>
    </xf>
    <xf numFmtId="180" fontId="7" fillId="0" borderId="25" xfId="0" applyNumberFormat="1" applyFont="1" applyBorder="1" applyAlignment="1">
      <alignment horizontal="right" vertical="center"/>
    </xf>
    <xf numFmtId="176" fontId="0" fillId="0" borderId="0" xfId="0" applyNumberFormat="1" applyBorder="1" applyAlignment="1">
      <alignment vertical="center"/>
    </xf>
    <xf numFmtId="176" fontId="48" fillId="0" borderId="60" xfId="0" applyNumberFormat="1" applyFont="1" applyBorder="1" applyAlignment="1">
      <alignment horizontal="center" vertical="center"/>
    </xf>
    <xf numFmtId="176" fontId="7" fillId="0" borderId="60" xfId="0" applyNumberFormat="1" applyFont="1" applyBorder="1" applyAlignment="1">
      <alignment vertical="center"/>
    </xf>
    <xf numFmtId="176" fontId="0" fillId="0" borderId="18" xfId="0" applyNumberFormat="1" applyBorder="1" applyAlignment="1">
      <alignment horizontal="center" vertical="center"/>
    </xf>
    <xf numFmtId="176" fontId="48" fillId="0" borderId="98" xfId="0" applyNumberFormat="1" applyFont="1" applyBorder="1" applyAlignment="1">
      <alignment horizontal="center" vertical="center"/>
    </xf>
    <xf numFmtId="176" fontId="52" fillId="0" borderId="46" xfId="0" applyNumberFormat="1" applyFont="1" applyBorder="1" applyAlignment="1">
      <alignment vertical="center"/>
    </xf>
    <xf numFmtId="176" fontId="7" fillId="0" borderId="0" xfId="0" applyNumberFormat="1" applyFont="1" applyFill="1" applyBorder="1" applyAlignment="1">
      <alignment vertical="center"/>
    </xf>
    <xf numFmtId="177" fontId="52" fillId="0" borderId="19" xfId="0" applyNumberFormat="1" applyFont="1" applyBorder="1" applyAlignment="1">
      <alignment vertical="center"/>
    </xf>
    <xf numFmtId="176" fontId="7" fillId="0" borderId="24" xfId="0" applyNumberFormat="1" applyFont="1" applyBorder="1" applyAlignment="1">
      <alignment vertical="center"/>
    </xf>
    <xf numFmtId="176" fontId="52" fillId="0" borderId="21" xfId="0" applyNumberFormat="1" applyFont="1" applyBorder="1" applyAlignment="1">
      <alignment vertical="center"/>
    </xf>
    <xf numFmtId="177" fontId="52" fillId="0" borderId="26" xfId="0" applyNumberFormat="1" applyFont="1" applyBorder="1" applyAlignment="1">
      <alignment vertical="center"/>
    </xf>
    <xf numFmtId="176" fontId="7" fillId="0" borderId="16" xfId="0" applyNumberFormat="1" applyFont="1" applyBorder="1" applyAlignment="1">
      <alignment vertical="center"/>
    </xf>
    <xf numFmtId="176" fontId="52" fillId="0" borderId="28" xfId="0" applyNumberFormat="1" applyFont="1" applyBorder="1" applyAlignment="1">
      <alignment vertical="center"/>
    </xf>
    <xf numFmtId="177" fontId="52" fillId="0" borderId="51" xfId="0" applyNumberFormat="1" applyFont="1" applyBorder="1" applyAlignment="1">
      <alignment vertical="center"/>
    </xf>
    <xf numFmtId="176" fontId="52" fillId="0" borderId="66" xfId="0" applyNumberFormat="1" applyFont="1" applyBorder="1" applyAlignment="1">
      <alignment vertical="center"/>
    </xf>
    <xf numFmtId="49" fontId="57" fillId="0" borderId="0" xfId="0" applyNumberFormat="1" applyFont="1" applyBorder="1" applyAlignment="1">
      <alignment horizontal="right" vertical="center"/>
    </xf>
    <xf numFmtId="176" fontId="57" fillId="0" borderId="0" xfId="0" applyNumberFormat="1" applyFont="1" applyBorder="1" applyAlignment="1">
      <alignment vertical="center"/>
    </xf>
    <xf numFmtId="176" fontId="10" fillId="0" borderId="0" xfId="0" applyNumberFormat="1" applyFont="1" applyBorder="1" applyAlignment="1">
      <alignment vertical="center"/>
    </xf>
    <xf numFmtId="176" fontId="10" fillId="0" borderId="0" xfId="0" applyNumberFormat="1" applyFont="1" applyAlignment="1">
      <alignment vertical="center"/>
    </xf>
    <xf numFmtId="176" fontId="0" fillId="0" borderId="0" xfId="0" applyNumberFormat="1" applyFont="1" applyBorder="1" applyAlignment="1">
      <alignment vertical="center"/>
    </xf>
    <xf numFmtId="176" fontId="52" fillId="0" borderId="19" xfId="0" applyNumberFormat="1" applyFont="1" applyBorder="1" applyAlignment="1">
      <alignment horizontal="center" vertical="center" wrapText="1" shrinkToFit="1"/>
    </xf>
    <xf numFmtId="176" fontId="48" fillId="0" borderId="19" xfId="0" applyNumberFormat="1" applyFont="1" applyBorder="1" applyAlignment="1">
      <alignment vertical="center" wrapText="1"/>
    </xf>
    <xf numFmtId="176" fontId="39" fillId="0" borderId="0" xfId="0" applyNumberFormat="1" applyFont="1" applyBorder="1" applyAlignment="1">
      <alignment horizontal="left" vertical="center"/>
    </xf>
    <xf numFmtId="176" fontId="48" fillId="0" borderId="99" xfId="0" applyNumberFormat="1" applyFont="1" applyBorder="1" applyAlignment="1">
      <alignment horizontal="left" vertical="center" wrapText="1"/>
    </xf>
    <xf numFmtId="176" fontId="48" fillId="0" borderId="21" xfId="0" applyNumberFormat="1" applyFont="1" applyBorder="1" applyAlignment="1">
      <alignment horizontal="left" vertical="center" wrapText="1"/>
    </xf>
    <xf numFmtId="176" fontId="48" fillId="0" borderId="100" xfId="0" applyNumberFormat="1" applyFont="1" applyBorder="1" applyAlignment="1">
      <alignment horizontal="left" vertical="center" wrapText="1"/>
    </xf>
    <xf numFmtId="176" fontId="48" fillId="0" borderId="28" xfId="0" applyNumberFormat="1" applyFont="1" applyBorder="1" applyAlignment="1">
      <alignment horizontal="left" vertical="center" wrapText="1"/>
    </xf>
    <xf numFmtId="176" fontId="48" fillId="0" borderId="101" xfId="0" applyNumberFormat="1" applyFont="1" applyBorder="1" applyAlignment="1">
      <alignment horizontal="center" vertical="center" wrapText="1"/>
    </xf>
    <xf numFmtId="176" fontId="48" fillId="0" borderId="33" xfId="0" applyNumberFormat="1" applyFont="1" applyBorder="1" applyAlignment="1">
      <alignment horizontal="center" vertical="center" wrapText="1"/>
    </xf>
    <xf numFmtId="176" fontId="0" fillId="0" borderId="26" xfId="0" applyNumberFormat="1" applyBorder="1" applyAlignment="1">
      <alignment horizontal="center" vertical="center" wrapText="1"/>
    </xf>
    <xf numFmtId="0" fontId="0" fillId="0" borderId="28" xfId="0" applyBorder="1" applyAlignment="1">
      <alignment horizontal="center" vertical="center" wrapText="1"/>
    </xf>
    <xf numFmtId="0" fontId="0" fillId="0" borderId="95" xfId="0" applyBorder="1" applyAlignment="1">
      <alignment horizontal="center" vertical="center" wrapText="1"/>
    </xf>
    <xf numFmtId="0" fontId="0" fillId="0" borderId="89" xfId="0" applyBorder="1" applyAlignment="1">
      <alignment horizontal="center" vertical="center" wrapText="1"/>
    </xf>
    <xf numFmtId="176" fontId="48" fillId="0" borderId="99" xfId="0" applyNumberFormat="1" applyFont="1" applyBorder="1" applyAlignment="1">
      <alignment vertical="center"/>
    </xf>
    <xf numFmtId="0" fontId="0" fillId="0" borderId="21" xfId="0" applyBorder="1" applyAlignment="1">
      <alignment vertical="center"/>
    </xf>
    <xf numFmtId="176" fontId="48" fillId="0" borderId="100" xfId="0" applyNumberFormat="1" applyFont="1" applyBorder="1" applyAlignment="1">
      <alignment vertical="center"/>
    </xf>
    <xf numFmtId="0" fontId="0" fillId="0" borderId="28" xfId="0" applyBorder="1" applyAlignment="1">
      <alignment vertical="center"/>
    </xf>
    <xf numFmtId="176" fontId="48" fillId="0" borderId="101" xfId="0" applyNumberFormat="1" applyFont="1" applyBorder="1" applyAlignment="1">
      <alignment horizontal="center" vertical="center"/>
    </xf>
    <xf numFmtId="0" fontId="48" fillId="0" borderId="33" xfId="0" applyFont="1" applyBorder="1" applyAlignment="1">
      <alignment horizontal="center" vertical="center"/>
    </xf>
    <xf numFmtId="0" fontId="48" fillId="0" borderId="40" xfId="0" applyFont="1" applyBorder="1" applyAlignment="1">
      <alignment horizontal="center" vertical="center"/>
    </xf>
    <xf numFmtId="176" fontId="48" fillId="0" borderId="35" xfId="0" applyNumberFormat="1" applyFont="1" applyBorder="1" applyAlignment="1">
      <alignment horizontal="distributed" vertical="center"/>
    </xf>
    <xf numFmtId="0" fontId="0" fillId="0" borderId="35" xfId="0" applyBorder="1" applyAlignment="1">
      <alignment horizontal="distributed" vertical="center"/>
    </xf>
    <xf numFmtId="176" fontId="48" fillId="0" borderId="102" xfId="0" applyNumberFormat="1"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8" xfId="0" applyBorder="1" applyAlignment="1">
      <alignment horizontal="center" vertical="center"/>
    </xf>
    <xf numFmtId="176" fontId="0" fillId="0" borderId="105" xfId="0" applyNumberFormat="1" applyBorder="1" applyAlignment="1">
      <alignment horizontal="center" vertical="center" wrapText="1"/>
    </xf>
    <xf numFmtId="0" fontId="0" fillId="0" borderId="35" xfId="0" applyBorder="1" applyAlignment="1">
      <alignment horizontal="center" vertical="center" wrapText="1"/>
    </xf>
    <xf numFmtId="0" fontId="0" fillId="0" borderId="60" xfId="0" applyBorder="1" applyAlignment="1">
      <alignment horizontal="center" vertical="center" wrapText="1"/>
    </xf>
    <xf numFmtId="0" fontId="0" fillId="0" borderId="106" xfId="0" applyBorder="1" applyAlignment="1">
      <alignment horizontal="center" vertical="center" wrapText="1"/>
    </xf>
    <xf numFmtId="0" fontId="0" fillId="0" borderId="97" xfId="0" applyBorder="1" applyAlignment="1">
      <alignment horizontal="center" vertical="center" wrapText="1"/>
    </xf>
    <xf numFmtId="176" fontId="48" fillId="0" borderId="107" xfId="0" applyNumberFormat="1" applyFont="1" applyBorder="1" applyAlignment="1">
      <alignment horizontal="center" vertical="center"/>
    </xf>
    <xf numFmtId="176" fontId="48" fillId="0" borderId="103" xfId="0" applyNumberFormat="1" applyFont="1" applyBorder="1" applyAlignment="1">
      <alignment horizontal="center" vertical="center"/>
    </xf>
    <xf numFmtId="176" fontId="48" fillId="0" borderId="108" xfId="0" applyNumberFormat="1" applyFont="1" applyBorder="1" applyAlignment="1">
      <alignment horizontal="center" vertical="center"/>
    </xf>
    <xf numFmtId="176" fontId="48" fillId="0" borderId="99" xfId="0" applyNumberFormat="1" applyFont="1" applyFill="1" applyBorder="1" applyAlignment="1">
      <alignment vertical="center"/>
    </xf>
    <xf numFmtId="0" fontId="0" fillId="0" borderId="21" xfId="0" applyFill="1" applyBorder="1" applyAlignment="1">
      <alignment vertical="center"/>
    </xf>
    <xf numFmtId="176" fontId="0" fillId="0" borderId="109" xfId="0" applyNumberFormat="1"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horizontal="center" vertical="center" wrapText="1"/>
    </xf>
    <xf numFmtId="176" fontId="48" fillId="0" borderId="18" xfId="0" applyNumberFormat="1" applyFont="1" applyBorder="1" applyAlignment="1">
      <alignment horizontal="center" vertical="center"/>
    </xf>
    <xf numFmtId="176" fontId="48" fillId="0" borderId="18" xfId="0" applyNumberFormat="1" applyFont="1" applyBorder="1" applyAlignment="1">
      <alignment horizontal="left" vertical="center"/>
    </xf>
    <xf numFmtId="176" fontId="48" fillId="0" borderId="25" xfId="0" applyNumberFormat="1" applyFont="1" applyBorder="1" applyAlignment="1">
      <alignment horizontal="left" vertical="center"/>
    </xf>
    <xf numFmtId="176" fontId="48" fillId="0" borderId="59" xfId="0" applyNumberFormat="1" applyFont="1" applyBorder="1" applyAlignment="1">
      <alignment horizontal="left" vertical="center"/>
    </xf>
    <xf numFmtId="176" fontId="48" fillId="0" borderId="112" xfId="0" applyNumberFormat="1" applyFont="1" applyBorder="1" applyAlignment="1">
      <alignment horizontal="left" vertical="center"/>
    </xf>
    <xf numFmtId="176" fontId="48" fillId="0" borderId="51" xfId="0" applyNumberFormat="1" applyFont="1" applyBorder="1" applyAlignment="1">
      <alignment horizontal="left" vertical="center"/>
    </xf>
    <xf numFmtId="176" fontId="48" fillId="0" borderId="77" xfId="0" applyNumberFormat="1" applyFont="1" applyBorder="1" applyAlignment="1">
      <alignment horizontal="left" vertical="center"/>
    </xf>
    <xf numFmtId="176" fontId="48" fillId="0" borderId="50" xfId="0" applyNumberFormat="1" applyFont="1" applyBorder="1" applyAlignment="1">
      <alignment horizontal="left" vertical="center"/>
    </xf>
    <xf numFmtId="176" fontId="48" fillId="0" borderId="0" xfId="0" applyNumberFormat="1" applyFont="1" applyBorder="1" applyAlignment="1">
      <alignment vertical="center" wrapText="1"/>
    </xf>
    <xf numFmtId="0" fontId="0" fillId="0" borderId="0" xfId="0" applyAlignment="1">
      <alignment vertical="center" wrapText="1"/>
    </xf>
    <xf numFmtId="176" fontId="48" fillId="0" borderId="19" xfId="0" applyNumberFormat="1" applyFont="1" applyBorder="1" applyAlignment="1">
      <alignment vertical="center" wrapText="1"/>
    </xf>
    <xf numFmtId="176" fontId="48" fillId="0" borderId="21" xfId="0" applyNumberFormat="1" applyFont="1" applyBorder="1" applyAlignment="1">
      <alignment vertical="center" wrapText="1"/>
    </xf>
    <xf numFmtId="176" fontId="48" fillId="0" borderId="24" xfId="0" applyNumberFormat="1" applyFont="1" applyBorder="1" applyAlignment="1">
      <alignment vertical="center" wrapText="1"/>
    </xf>
    <xf numFmtId="176" fontId="48" fillId="0" borderId="19" xfId="0" applyNumberFormat="1" applyFont="1" applyBorder="1" applyAlignment="1">
      <alignment horizontal="left" vertical="center" wrapText="1"/>
    </xf>
    <xf numFmtId="176" fontId="48" fillId="0" borderId="24" xfId="0" applyNumberFormat="1" applyFont="1" applyBorder="1" applyAlignment="1">
      <alignment horizontal="left" vertical="center" wrapText="1"/>
    </xf>
    <xf numFmtId="176" fontId="48" fillId="0" borderId="51" xfId="0" applyNumberFormat="1" applyFont="1" applyBorder="1" applyAlignment="1">
      <alignment horizontal="center" vertical="center"/>
    </xf>
    <xf numFmtId="0" fontId="48" fillId="0" borderId="66" xfId="0" applyFont="1" applyBorder="1" applyAlignment="1">
      <alignment horizontal="center" vertical="center"/>
    </xf>
    <xf numFmtId="0" fontId="48" fillId="0" borderId="77" xfId="0" applyFont="1" applyBorder="1" applyAlignment="1">
      <alignment horizontal="center" vertical="center"/>
    </xf>
    <xf numFmtId="176" fontId="48" fillId="0" borderId="28" xfId="0" applyNumberFormat="1" applyFont="1" applyBorder="1" applyAlignment="1">
      <alignment horizontal="left" vertical="center"/>
    </xf>
    <xf numFmtId="176" fontId="48" fillId="0" borderId="0" xfId="0" applyNumberFormat="1" applyFont="1" applyBorder="1" applyAlignment="1">
      <alignment horizontal="left" vertical="center"/>
    </xf>
    <xf numFmtId="176" fontId="48" fillId="0" borderId="0" xfId="0" applyNumberFormat="1" applyFont="1" applyBorder="1" applyAlignment="1">
      <alignment horizontal="distributed" vertical="center"/>
    </xf>
    <xf numFmtId="0" fontId="0" fillId="0" borderId="0" xfId="0" applyAlignment="1">
      <alignment horizontal="distributed" vertical="center"/>
    </xf>
    <xf numFmtId="176" fontId="48" fillId="0" borderId="26" xfId="0" applyNumberFormat="1" applyFont="1" applyBorder="1" applyAlignment="1">
      <alignment horizontal="center" vertical="center"/>
    </xf>
    <xf numFmtId="176" fontId="48" fillId="0" borderId="28" xfId="0" applyNumberFormat="1" applyFont="1" applyBorder="1" applyAlignment="1">
      <alignment horizontal="center" vertical="center"/>
    </xf>
    <xf numFmtId="176" fontId="48" fillId="0" borderId="16" xfId="0" applyNumberFormat="1" applyFont="1" applyBorder="1" applyAlignment="1">
      <alignment horizontal="center" vertical="center"/>
    </xf>
    <xf numFmtId="176" fontId="48" fillId="0" borderId="95" xfId="0" applyNumberFormat="1" applyFont="1" applyBorder="1" applyAlignment="1">
      <alignment horizontal="center" vertical="center"/>
    </xf>
    <xf numFmtId="176" fontId="48" fillId="0" borderId="89" xfId="0" applyNumberFormat="1" applyFont="1" applyBorder="1" applyAlignment="1">
      <alignment horizontal="center" vertical="center"/>
    </xf>
    <xf numFmtId="176" fontId="48" fillId="0" borderId="97" xfId="0" applyNumberFormat="1" applyFont="1" applyBorder="1" applyAlignment="1">
      <alignment horizontal="center" vertical="center"/>
    </xf>
    <xf numFmtId="0" fontId="48" fillId="0" borderId="26" xfId="0" applyFont="1" applyBorder="1" applyAlignment="1">
      <alignment horizontal="center" vertical="center"/>
    </xf>
    <xf numFmtId="0" fontId="48" fillId="0" borderId="95" xfId="0" applyFont="1" applyBorder="1" applyAlignment="1">
      <alignment horizontal="center" vertical="center"/>
    </xf>
    <xf numFmtId="176" fontId="48" fillId="0" borderId="46" xfId="0" applyNumberFormat="1" applyFont="1" applyBorder="1" applyAlignment="1">
      <alignment horizontal="center" vertical="center"/>
    </xf>
    <xf numFmtId="176" fontId="48" fillId="0" borderId="98" xfId="0" applyNumberFormat="1" applyFont="1" applyBorder="1" applyAlignment="1">
      <alignment horizontal="center" vertical="center"/>
    </xf>
    <xf numFmtId="176" fontId="5" fillId="0" borderId="0" xfId="0" applyNumberFormat="1" applyFont="1" applyBorder="1" applyAlignment="1">
      <alignment vertical="center" wrapText="1"/>
    </xf>
    <xf numFmtId="176" fontId="48" fillId="0" borderId="0" xfId="0" applyNumberFormat="1" applyFont="1" applyBorder="1" applyAlignment="1">
      <alignment horizontal="center" vertical="center"/>
    </xf>
    <xf numFmtId="176" fontId="48" fillId="0" borderId="21" xfId="0" applyNumberFormat="1" applyFont="1" applyBorder="1" applyAlignment="1">
      <alignment horizontal="center" vertical="center"/>
    </xf>
    <xf numFmtId="176" fontId="48" fillId="0" borderId="61" xfId="0" applyNumberFormat="1" applyFont="1" applyBorder="1" applyAlignment="1">
      <alignment horizontal="center" vertical="center"/>
    </xf>
    <xf numFmtId="176" fontId="48" fillId="0" borderId="67" xfId="0" applyNumberFormat="1" applyFont="1" applyBorder="1" applyAlignment="1">
      <alignment horizontal="left" vertical="center" wrapText="1"/>
    </xf>
    <xf numFmtId="176" fontId="48" fillId="0" borderId="69" xfId="0" applyNumberFormat="1" applyFont="1" applyBorder="1" applyAlignment="1">
      <alignment horizontal="left" vertical="center" wrapText="1"/>
    </xf>
    <xf numFmtId="176" fontId="52" fillId="0" borderId="16" xfId="0" applyNumberFormat="1" applyFont="1" applyBorder="1" applyAlignment="1">
      <alignment horizontal="center" vertical="center"/>
    </xf>
    <xf numFmtId="176" fontId="52" fillId="0" borderId="97" xfId="0" applyNumberFormat="1" applyFont="1" applyBorder="1" applyAlignment="1">
      <alignment horizontal="center" vertical="center"/>
    </xf>
    <xf numFmtId="176" fontId="48" fillId="0" borderId="64" xfId="0" applyNumberFormat="1" applyFont="1" applyBorder="1" applyAlignment="1">
      <alignment horizontal="left" vertical="center"/>
    </xf>
    <xf numFmtId="176" fontId="48" fillId="0" borderId="26" xfId="0" applyNumberFormat="1" applyFont="1" applyBorder="1" applyAlignment="1">
      <alignment horizontal="left" vertical="top"/>
    </xf>
    <xf numFmtId="0" fontId="0" fillId="0" borderId="60" xfId="0" applyBorder="1" applyAlignment="1">
      <alignment horizontal="left" vertical="top"/>
    </xf>
    <xf numFmtId="176" fontId="48" fillId="0" borderId="51" xfId="0" applyNumberFormat="1" applyFont="1" applyBorder="1" applyAlignment="1">
      <alignment vertical="center"/>
    </xf>
    <xf numFmtId="176" fontId="48" fillId="0" borderId="77" xfId="0" applyNumberFormat="1" applyFont="1" applyBorder="1" applyAlignment="1">
      <alignment vertical="center"/>
    </xf>
    <xf numFmtId="176" fontId="52" fillId="0" borderId="19" xfId="0" applyNumberFormat="1" applyFont="1" applyBorder="1" applyAlignment="1">
      <alignment horizontal="center" vertical="center"/>
    </xf>
    <xf numFmtId="176" fontId="52" fillId="0" borderId="21" xfId="0" applyNumberFormat="1" applyFont="1" applyBorder="1" applyAlignment="1">
      <alignment horizontal="center" vertical="center"/>
    </xf>
    <xf numFmtId="176" fontId="52" fillId="0" borderId="24" xfId="0" applyNumberFormat="1" applyFont="1" applyBorder="1" applyAlignment="1">
      <alignment horizontal="center" vertical="center"/>
    </xf>
    <xf numFmtId="176" fontId="52" fillId="0" borderId="72" xfId="0" applyNumberFormat="1" applyFont="1" applyBorder="1" applyAlignment="1">
      <alignment horizontal="center" vertical="center"/>
    </xf>
    <xf numFmtId="176" fontId="48" fillId="0" borderId="70" xfId="0" applyNumberFormat="1" applyFont="1" applyBorder="1" applyAlignment="1">
      <alignment horizontal="center" vertical="center"/>
    </xf>
    <xf numFmtId="176" fontId="48" fillId="0" borderId="78" xfId="0" applyNumberFormat="1" applyFont="1" applyBorder="1" applyAlignment="1">
      <alignment horizontal="left" vertical="center"/>
    </xf>
    <xf numFmtId="176" fontId="48" fillId="0" borderId="81" xfId="0" applyNumberFormat="1" applyFont="1" applyBorder="1" applyAlignment="1">
      <alignment horizontal="left" vertical="center"/>
    </xf>
    <xf numFmtId="176" fontId="48" fillId="0" borderId="59" xfId="0" applyNumberFormat="1" applyFont="1" applyBorder="1" applyAlignment="1">
      <alignment horizontal="left" vertical="top"/>
    </xf>
    <xf numFmtId="176" fontId="48" fillId="0" borderId="101" xfId="0" applyNumberFormat="1" applyFont="1" applyBorder="1" applyAlignment="1">
      <alignment vertical="center"/>
    </xf>
    <xf numFmtId="176" fontId="48" fillId="0" borderId="40" xfId="0" applyNumberFormat="1" applyFont="1" applyBorder="1" applyAlignment="1">
      <alignment vertical="center"/>
    </xf>
    <xf numFmtId="176" fontId="52" fillId="0" borderId="18" xfId="0" applyNumberFormat="1" applyFont="1" applyBorder="1" applyAlignment="1">
      <alignment horizontal="center" vertical="center"/>
    </xf>
    <xf numFmtId="176" fontId="52" fillId="0" borderId="19" xfId="0" applyNumberFormat="1" applyFont="1" applyBorder="1" applyAlignment="1">
      <alignment horizontal="center" vertical="center" shrinkToFit="1"/>
    </xf>
    <xf numFmtId="176" fontId="52" fillId="0" borderId="21" xfId="0" applyNumberFormat="1" applyFont="1" applyBorder="1" applyAlignment="1">
      <alignment horizontal="center" vertical="center" shrinkToFit="1"/>
    </xf>
    <xf numFmtId="176" fontId="5" fillId="0" borderId="0" xfId="0" applyNumberFormat="1" applyFont="1" applyBorder="1" applyAlignment="1">
      <alignment vertical="center"/>
    </xf>
    <xf numFmtId="176" fontId="52" fillId="0" borderId="73" xfId="0" applyNumberFormat="1" applyFont="1" applyBorder="1" applyAlignment="1">
      <alignment horizontal="center" vertical="center"/>
    </xf>
    <xf numFmtId="176" fontId="52" fillId="0" borderId="96" xfId="0" applyNumberFormat="1" applyFont="1" applyBorder="1" applyAlignment="1">
      <alignment horizontal="center" vertical="center"/>
    </xf>
    <xf numFmtId="176" fontId="48" fillId="0" borderId="19" xfId="0" applyNumberFormat="1" applyFont="1" applyBorder="1" applyAlignment="1" quotePrefix="1">
      <alignment vertical="center" wrapText="1"/>
    </xf>
    <xf numFmtId="176" fontId="5" fillId="0" borderId="0" xfId="0" applyNumberFormat="1" applyFont="1" applyBorder="1" applyAlignment="1">
      <alignment horizontal="left" vertical="center" wrapText="1"/>
    </xf>
    <xf numFmtId="176" fontId="5" fillId="0" borderId="0" xfId="0" applyNumberFormat="1" applyFont="1" applyBorder="1" applyAlignment="1">
      <alignment horizontal="left" vertical="center"/>
    </xf>
    <xf numFmtId="176" fontId="48" fillId="0" borderId="26" xfId="0" applyNumberFormat="1" applyFont="1" applyBorder="1" applyAlignment="1">
      <alignment horizontal="left" vertical="center"/>
    </xf>
    <xf numFmtId="176" fontId="48" fillId="0" borderId="60" xfId="0" applyNumberFormat="1" applyFont="1" applyBorder="1" applyAlignment="1">
      <alignment horizontal="left" vertical="center"/>
    </xf>
    <xf numFmtId="176" fontId="48" fillId="0" borderId="113" xfId="0" applyNumberFormat="1" applyFont="1" applyBorder="1" applyAlignment="1">
      <alignment horizontal="left" vertical="center"/>
    </xf>
    <xf numFmtId="176" fontId="7" fillId="0" borderId="25"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48" fillId="0" borderId="66" xfId="0" applyNumberFormat="1" applyFont="1" applyBorder="1" applyAlignment="1">
      <alignment horizontal="center" vertical="center"/>
    </xf>
    <xf numFmtId="176" fontId="48" fillId="0" borderId="77" xfId="0" applyNumberFormat="1" applyFont="1" applyBorder="1" applyAlignment="1">
      <alignment horizontal="center" vertical="center"/>
    </xf>
    <xf numFmtId="176" fontId="7" fillId="0" borderId="26" xfId="0" applyNumberFormat="1" applyFont="1" applyBorder="1" applyAlignment="1">
      <alignment horizontal="right" vertical="center"/>
    </xf>
    <xf numFmtId="176" fontId="7" fillId="0" borderId="95" xfId="0" applyNumberFormat="1" applyFont="1" applyBorder="1" applyAlignment="1">
      <alignment horizontal="right" vertical="center"/>
    </xf>
    <xf numFmtId="176" fontId="7" fillId="0" borderId="46" xfId="0" applyNumberFormat="1" applyFont="1" applyBorder="1" applyAlignment="1">
      <alignment horizontal="right" vertical="center"/>
    </xf>
    <xf numFmtId="176" fontId="7" fillId="0" borderId="98" xfId="0" applyNumberFormat="1" applyFont="1" applyBorder="1" applyAlignment="1">
      <alignment horizontal="right" vertical="center"/>
    </xf>
    <xf numFmtId="180" fontId="7" fillId="0" borderId="25" xfId="0" applyNumberFormat="1" applyFont="1" applyBorder="1" applyAlignment="1">
      <alignment horizontal="right" vertical="center"/>
    </xf>
    <xf numFmtId="180" fontId="7" fillId="0" borderId="49" xfId="0" applyNumberFormat="1" applyFont="1" applyBorder="1" applyAlignment="1">
      <alignment horizontal="right" vertical="center"/>
    </xf>
    <xf numFmtId="176" fontId="7" fillId="0" borderId="73" xfId="0" applyNumberFormat="1" applyFont="1" applyBorder="1" applyAlignment="1">
      <alignment horizontal="right" vertical="center"/>
    </xf>
    <xf numFmtId="176" fontId="7" fillId="0" borderId="96"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97" xfId="0" applyNumberFormat="1" applyFont="1" applyBorder="1" applyAlignment="1">
      <alignment horizontal="right" vertical="center"/>
    </xf>
    <xf numFmtId="176" fontId="48" fillId="0" borderId="26" xfId="0" applyNumberFormat="1" applyFont="1" applyBorder="1" applyAlignment="1">
      <alignment horizontal="left" vertical="center" wrapText="1"/>
    </xf>
    <xf numFmtId="176" fontId="48" fillId="0" borderId="16" xfId="0" applyNumberFormat="1" applyFont="1" applyBorder="1" applyAlignment="1">
      <alignment horizontal="left" vertical="center" wrapText="1"/>
    </xf>
    <xf numFmtId="176" fontId="48" fillId="0" borderId="51" xfId="0" applyNumberFormat="1" applyFont="1" applyBorder="1" applyAlignment="1">
      <alignment horizontal="center" vertical="center" wrapText="1"/>
    </xf>
    <xf numFmtId="176" fontId="48" fillId="0" borderId="77" xfId="0" applyNumberFormat="1" applyFont="1" applyBorder="1" applyAlignment="1">
      <alignment horizontal="center" vertical="center" wrapText="1"/>
    </xf>
    <xf numFmtId="176" fontId="48" fillId="0" borderId="28" xfId="0" applyNumberFormat="1" applyFont="1" applyBorder="1" applyAlignment="1">
      <alignment vertical="distributed"/>
    </xf>
    <xf numFmtId="0" fontId="0" fillId="0" borderId="28" xfId="0" applyBorder="1" applyAlignment="1">
      <alignment vertical="distributed"/>
    </xf>
    <xf numFmtId="176" fontId="48" fillId="0" borderId="19" xfId="0" applyNumberFormat="1" applyFont="1" applyBorder="1" applyAlignment="1">
      <alignment vertical="center"/>
    </xf>
    <xf numFmtId="176" fontId="48" fillId="0" borderId="21" xfId="0" applyNumberFormat="1" applyFont="1" applyBorder="1" applyAlignment="1">
      <alignment vertical="center"/>
    </xf>
    <xf numFmtId="176" fontId="48" fillId="0" borderId="24" xfId="0" applyNumberFormat="1" applyFont="1" applyBorder="1" applyAlignment="1">
      <alignment vertical="center"/>
    </xf>
    <xf numFmtId="176" fontId="48" fillId="0" borderId="26" xfId="0" applyNumberFormat="1" applyFont="1" applyBorder="1" applyAlignment="1">
      <alignment vertical="center" wrapText="1"/>
    </xf>
    <xf numFmtId="176" fontId="48" fillId="0" borderId="28" xfId="0" applyNumberFormat="1" applyFont="1" applyBorder="1" applyAlignment="1">
      <alignment vertical="center" wrapText="1"/>
    </xf>
    <xf numFmtId="176" fontId="48" fillId="0" borderId="16" xfId="0" applyNumberFormat="1" applyFont="1" applyBorder="1" applyAlignment="1">
      <alignment vertical="center" wrapText="1"/>
    </xf>
    <xf numFmtId="176" fontId="48" fillId="0" borderId="18"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176" fontId="9" fillId="0" borderId="0"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0</xdr:row>
      <xdr:rowOff>95250</xdr:rowOff>
    </xdr:from>
    <xdr:to>
      <xdr:col>18</xdr:col>
      <xdr:colOff>400050</xdr:colOff>
      <xdr:row>2</xdr:row>
      <xdr:rowOff>9525</xdr:rowOff>
    </xdr:to>
    <xdr:sp>
      <xdr:nvSpPr>
        <xdr:cNvPr id="1" name="テキスト ボックス 1"/>
        <xdr:cNvSpPr txBox="1">
          <a:spLocks noChangeArrowheads="1"/>
        </xdr:cNvSpPr>
      </xdr:nvSpPr>
      <xdr:spPr>
        <a:xfrm>
          <a:off x="12106275" y="95250"/>
          <a:ext cx="97155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様式１－１</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1</xdr:row>
      <xdr:rowOff>0</xdr:rowOff>
    </xdr:from>
    <xdr:to>
      <xdr:col>13</xdr:col>
      <xdr:colOff>200025</xdr:colOff>
      <xdr:row>2</xdr:row>
      <xdr:rowOff>76200</xdr:rowOff>
    </xdr:to>
    <xdr:sp>
      <xdr:nvSpPr>
        <xdr:cNvPr id="1" name="テキスト ボックス 1"/>
        <xdr:cNvSpPr txBox="1">
          <a:spLocks noChangeArrowheads="1"/>
        </xdr:cNvSpPr>
      </xdr:nvSpPr>
      <xdr:spPr>
        <a:xfrm>
          <a:off x="11839575"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1</xdr:row>
      <xdr:rowOff>0</xdr:rowOff>
    </xdr:from>
    <xdr:to>
      <xdr:col>23</xdr:col>
      <xdr:colOff>276225</xdr:colOff>
      <xdr:row>2</xdr:row>
      <xdr:rowOff>76200</xdr:rowOff>
    </xdr:to>
    <xdr:sp>
      <xdr:nvSpPr>
        <xdr:cNvPr id="1" name="テキスト ボックス 1"/>
        <xdr:cNvSpPr txBox="1">
          <a:spLocks noChangeArrowheads="1"/>
        </xdr:cNvSpPr>
      </xdr:nvSpPr>
      <xdr:spPr>
        <a:xfrm>
          <a:off x="16859250" y="171450"/>
          <a:ext cx="971550" cy="2952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1</xdr:row>
      <xdr:rowOff>0</xdr:rowOff>
    </xdr:from>
    <xdr:to>
      <xdr:col>13</xdr:col>
      <xdr:colOff>200025</xdr:colOff>
      <xdr:row>2</xdr:row>
      <xdr:rowOff>76200</xdr:rowOff>
    </xdr:to>
    <xdr:sp>
      <xdr:nvSpPr>
        <xdr:cNvPr id="1" name="テキスト ボックス 1"/>
        <xdr:cNvSpPr txBox="1">
          <a:spLocks noChangeArrowheads="1"/>
        </xdr:cNvSpPr>
      </xdr:nvSpPr>
      <xdr:spPr>
        <a:xfrm>
          <a:off x="11991975" y="190500"/>
          <a:ext cx="100012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1</xdr:row>
      <xdr:rowOff>0</xdr:rowOff>
    </xdr:from>
    <xdr:to>
      <xdr:col>23</xdr:col>
      <xdr:colOff>361950</xdr:colOff>
      <xdr:row>2</xdr:row>
      <xdr:rowOff>76200</xdr:rowOff>
    </xdr:to>
    <xdr:sp>
      <xdr:nvSpPr>
        <xdr:cNvPr id="1" name="テキスト ボックス 1"/>
        <xdr:cNvSpPr txBox="1">
          <a:spLocks noChangeArrowheads="1"/>
        </xdr:cNvSpPr>
      </xdr:nvSpPr>
      <xdr:spPr>
        <a:xfrm>
          <a:off x="16859250" y="161925"/>
          <a:ext cx="96202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1</xdr:row>
      <xdr:rowOff>0</xdr:rowOff>
    </xdr:from>
    <xdr:to>
      <xdr:col>13</xdr:col>
      <xdr:colOff>200025</xdr:colOff>
      <xdr:row>2</xdr:row>
      <xdr:rowOff>76200</xdr:rowOff>
    </xdr:to>
    <xdr:sp>
      <xdr:nvSpPr>
        <xdr:cNvPr id="1" name="テキスト ボックス 1"/>
        <xdr:cNvSpPr txBox="1">
          <a:spLocks noChangeArrowheads="1"/>
        </xdr:cNvSpPr>
      </xdr:nvSpPr>
      <xdr:spPr>
        <a:xfrm>
          <a:off x="11839575"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1</xdr:row>
      <xdr:rowOff>0</xdr:rowOff>
    </xdr:from>
    <xdr:to>
      <xdr:col>23</xdr:col>
      <xdr:colOff>361950</xdr:colOff>
      <xdr:row>2</xdr:row>
      <xdr:rowOff>76200</xdr:rowOff>
    </xdr:to>
    <xdr:sp>
      <xdr:nvSpPr>
        <xdr:cNvPr id="1" name="テキスト ボックス 1"/>
        <xdr:cNvSpPr txBox="1">
          <a:spLocks noChangeArrowheads="1"/>
        </xdr:cNvSpPr>
      </xdr:nvSpPr>
      <xdr:spPr>
        <a:xfrm>
          <a:off x="16935450" y="161925"/>
          <a:ext cx="96202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xdr:row>
      <xdr:rowOff>0</xdr:rowOff>
    </xdr:from>
    <xdr:to>
      <xdr:col>14</xdr:col>
      <xdr:colOff>209550</xdr:colOff>
      <xdr:row>2</xdr:row>
      <xdr:rowOff>76200</xdr:rowOff>
    </xdr:to>
    <xdr:sp>
      <xdr:nvSpPr>
        <xdr:cNvPr id="1" name="テキスト ボックス 1"/>
        <xdr:cNvSpPr txBox="1">
          <a:spLocks noChangeArrowheads="1"/>
        </xdr:cNvSpPr>
      </xdr:nvSpPr>
      <xdr:spPr>
        <a:xfrm>
          <a:off x="12839700" y="190500"/>
          <a:ext cx="99060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1</xdr:row>
      <xdr:rowOff>0</xdr:rowOff>
    </xdr:from>
    <xdr:to>
      <xdr:col>23</xdr:col>
      <xdr:colOff>352425</xdr:colOff>
      <xdr:row>2</xdr:row>
      <xdr:rowOff>76200</xdr:rowOff>
    </xdr:to>
    <xdr:sp>
      <xdr:nvSpPr>
        <xdr:cNvPr id="1" name="テキスト ボックス 1"/>
        <xdr:cNvSpPr txBox="1">
          <a:spLocks noChangeArrowheads="1"/>
        </xdr:cNvSpPr>
      </xdr:nvSpPr>
      <xdr:spPr>
        <a:xfrm>
          <a:off x="16764000" y="161925"/>
          <a:ext cx="97155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1</xdr:row>
      <xdr:rowOff>0</xdr:rowOff>
    </xdr:from>
    <xdr:to>
      <xdr:col>13</xdr:col>
      <xdr:colOff>209550</xdr:colOff>
      <xdr:row>2</xdr:row>
      <xdr:rowOff>76200</xdr:rowOff>
    </xdr:to>
    <xdr:sp>
      <xdr:nvSpPr>
        <xdr:cNvPr id="1" name="テキスト ボックス 1"/>
        <xdr:cNvSpPr txBox="1">
          <a:spLocks noChangeArrowheads="1"/>
        </xdr:cNvSpPr>
      </xdr:nvSpPr>
      <xdr:spPr>
        <a:xfrm>
          <a:off x="11849100"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xdr:row>
      <xdr:rowOff>0</xdr:rowOff>
    </xdr:from>
    <xdr:to>
      <xdr:col>23</xdr:col>
      <xdr:colOff>123825</xdr:colOff>
      <xdr:row>2</xdr:row>
      <xdr:rowOff>76200</xdr:rowOff>
    </xdr:to>
    <xdr:sp>
      <xdr:nvSpPr>
        <xdr:cNvPr id="1" name="テキスト ボックス 1"/>
        <xdr:cNvSpPr txBox="1">
          <a:spLocks noChangeArrowheads="1"/>
        </xdr:cNvSpPr>
      </xdr:nvSpPr>
      <xdr:spPr>
        <a:xfrm>
          <a:off x="16640175" y="161925"/>
          <a:ext cx="99060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様式３－１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1</xdr:row>
      <xdr:rowOff>0</xdr:rowOff>
    </xdr:from>
    <xdr:to>
      <xdr:col>22</xdr:col>
      <xdr:colOff>200025</xdr:colOff>
      <xdr:row>2</xdr:row>
      <xdr:rowOff>76200</xdr:rowOff>
    </xdr:to>
    <xdr:sp>
      <xdr:nvSpPr>
        <xdr:cNvPr id="1" name="テキスト ボックス 1"/>
        <xdr:cNvSpPr txBox="1">
          <a:spLocks noChangeArrowheads="1"/>
        </xdr:cNvSpPr>
      </xdr:nvSpPr>
      <xdr:spPr>
        <a:xfrm>
          <a:off x="15744825" y="190500"/>
          <a:ext cx="990600" cy="276225"/>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様式１－２</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552450</xdr:colOff>
      <xdr:row>1</xdr:row>
      <xdr:rowOff>0</xdr:rowOff>
    </xdr:from>
    <xdr:to>
      <xdr:col>14</xdr:col>
      <xdr:colOff>180975</xdr:colOff>
      <xdr:row>2</xdr:row>
      <xdr:rowOff>76200</xdr:rowOff>
    </xdr:to>
    <xdr:sp>
      <xdr:nvSpPr>
        <xdr:cNvPr id="1" name="テキスト ボックス 1"/>
        <xdr:cNvSpPr txBox="1">
          <a:spLocks noChangeArrowheads="1"/>
        </xdr:cNvSpPr>
      </xdr:nvSpPr>
      <xdr:spPr>
        <a:xfrm>
          <a:off x="12182475" y="190500"/>
          <a:ext cx="104775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様式３－２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276225</xdr:colOff>
      <xdr:row>1</xdr:row>
      <xdr:rowOff>0</xdr:rowOff>
    </xdr:from>
    <xdr:to>
      <xdr:col>23</xdr:col>
      <xdr:colOff>390525</xdr:colOff>
      <xdr:row>2</xdr:row>
      <xdr:rowOff>76200</xdr:rowOff>
    </xdr:to>
    <xdr:sp>
      <xdr:nvSpPr>
        <xdr:cNvPr id="1" name="テキスト ボックス 1"/>
        <xdr:cNvSpPr txBox="1">
          <a:spLocks noChangeArrowheads="1"/>
        </xdr:cNvSpPr>
      </xdr:nvSpPr>
      <xdr:spPr>
        <a:xfrm>
          <a:off x="16792575" y="161925"/>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xdr:row>
      <xdr:rowOff>0</xdr:rowOff>
    </xdr:from>
    <xdr:to>
      <xdr:col>13</xdr:col>
      <xdr:colOff>190500</xdr:colOff>
      <xdr:row>2</xdr:row>
      <xdr:rowOff>76200</xdr:rowOff>
    </xdr:to>
    <xdr:sp>
      <xdr:nvSpPr>
        <xdr:cNvPr id="1" name="テキスト ボックス 1"/>
        <xdr:cNvSpPr txBox="1">
          <a:spLocks noChangeArrowheads="1"/>
        </xdr:cNvSpPr>
      </xdr:nvSpPr>
      <xdr:spPr>
        <a:xfrm>
          <a:off x="11830050"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xdr:row>
      <xdr:rowOff>0</xdr:rowOff>
    </xdr:from>
    <xdr:to>
      <xdr:col>27</xdr:col>
      <xdr:colOff>257175</xdr:colOff>
      <xdr:row>2</xdr:row>
      <xdr:rowOff>76200</xdr:rowOff>
    </xdr:to>
    <xdr:sp>
      <xdr:nvSpPr>
        <xdr:cNvPr id="1" name="テキスト ボックス 1"/>
        <xdr:cNvSpPr txBox="1">
          <a:spLocks noChangeArrowheads="1"/>
        </xdr:cNvSpPr>
      </xdr:nvSpPr>
      <xdr:spPr>
        <a:xfrm>
          <a:off x="20631150"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xdr:row>
      <xdr:rowOff>0</xdr:rowOff>
    </xdr:from>
    <xdr:to>
      <xdr:col>13</xdr:col>
      <xdr:colOff>190500</xdr:colOff>
      <xdr:row>2</xdr:row>
      <xdr:rowOff>76200</xdr:rowOff>
    </xdr:to>
    <xdr:sp>
      <xdr:nvSpPr>
        <xdr:cNvPr id="1" name="テキスト ボックス 1"/>
        <xdr:cNvSpPr txBox="1">
          <a:spLocks noChangeArrowheads="1"/>
        </xdr:cNvSpPr>
      </xdr:nvSpPr>
      <xdr:spPr>
        <a:xfrm>
          <a:off x="11830050"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1</xdr:row>
      <xdr:rowOff>0</xdr:rowOff>
    </xdr:from>
    <xdr:to>
      <xdr:col>23</xdr:col>
      <xdr:colOff>390525</xdr:colOff>
      <xdr:row>2</xdr:row>
      <xdr:rowOff>76200</xdr:rowOff>
    </xdr:to>
    <xdr:sp>
      <xdr:nvSpPr>
        <xdr:cNvPr id="1" name="テキスト ボックス 1"/>
        <xdr:cNvSpPr txBox="1">
          <a:spLocks noChangeArrowheads="1"/>
        </xdr:cNvSpPr>
      </xdr:nvSpPr>
      <xdr:spPr>
        <a:xfrm>
          <a:off x="16859250" y="161925"/>
          <a:ext cx="99060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1</xdr:row>
      <xdr:rowOff>0</xdr:rowOff>
    </xdr:from>
    <xdr:to>
      <xdr:col>13</xdr:col>
      <xdr:colOff>209550</xdr:colOff>
      <xdr:row>2</xdr:row>
      <xdr:rowOff>76200</xdr:rowOff>
    </xdr:to>
    <xdr:sp>
      <xdr:nvSpPr>
        <xdr:cNvPr id="1" name="テキスト ボックス 1"/>
        <xdr:cNvSpPr txBox="1">
          <a:spLocks noChangeArrowheads="1"/>
        </xdr:cNvSpPr>
      </xdr:nvSpPr>
      <xdr:spPr>
        <a:xfrm>
          <a:off x="11849100" y="190500"/>
          <a:ext cx="981075"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様式２－２</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1</xdr:row>
      <xdr:rowOff>0</xdr:rowOff>
    </xdr:from>
    <xdr:to>
      <xdr:col>23</xdr:col>
      <xdr:colOff>352425</xdr:colOff>
      <xdr:row>2</xdr:row>
      <xdr:rowOff>76200</xdr:rowOff>
    </xdr:to>
    <xdr:sp>
      <xdr:nvSpPr>
        <xdr:cNvPr id="1" name="テキスト ボックス 1"/>
        <xdr:cNvSpPr txBox="1">
          <a:spLocks noChangeArrowheads="1"/>
        </xdr:cNvSpPr>
      </xdr:nvSpPr>
      <xdr:spPr>
        <a:xfrm>
          <a:off x="16840200" y="161925"/>
          <a:ext cx="971550" cy="276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3&#12539;&#32207;&#21209;&#30465;&#12305;&#25919;&#31574;&#21029;&#12467;&#12473;&#12488;&#24773;&#22577;&#12288;&#20870;&#21336;&#20301;&#201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総括表"/>
      <sheetName val="2　総括表参考（合算）"/>
      <sheetName val="3　政策シート（行政改革・合算）"/>
      <sheetName val="4　附属書類１"/>
      <sheetName val="5　政策シート（本省２・合算）"/>
      <sheetName val="6　附属書類２"/>
      <sheetName val="7　政策シート（本省３）"/>
      <sheetName val="8　附属書類３"/>
      <sheetName val="9　政策シート（本省４）"/>
      <sheetName val="10　附属書類４"/>
      <sheetName val="11　政策シート（情報通信（ICT政策）合算"/>
      <sheetName val="12　附属書類５"/>
      <sheetName val="13　政策シート（本省６）"/>
      <sheetName val="14　附属書類６"/>
      <sheetName val="15　政策シート（国民生活と安心・安全　合算）"/>
      <sheetName val="16　附属書類７"/>
      <sheetName val="17　政策シート（公害等調整委員会）"/>
      <sheetName val="18　附属書類８"/>
      <sheetName val="19　官房経費シート（合算）"/>
      <sheetName val="20　附属書類（官房経費等）"/>
      <sheetName val="以下円単位"/>
      <sheetName val="総括表 (1)・円単位"/>
      <sheetName val="総括表(2)・円単位"/>
      <sheetName val="総括表参考・円単位（合算）"/>
      <sheetName val="総括表参考・円単位(一般会計分)"/>
      <sheetName val="総括表参考・円単位（特会分）"/>
      <sheetName val="政策シート・円単位（行政改革・合算）"/>
      <sheetName val="政策シート・円単位（行政改革・本省１）"/>
      <sheetName val="政策シート・円単位（行政改革・管区）"/>
      <sheetName val="附属書類１・円単位"/>
      <sheetName val="政策シート・円単位（本省２・合算）"/>
      <sheetName val="政策シート・円単位（本省２・一般会計分）"/>
      <sheetName val="政策シート・円単位（本省２・特会分）"/>
      <sheetName val="附属書類２・円単位"/>
      <sheetName val="政策シート・円単位（本省３）"/>
      <sheetName val="附属書類３・円単位"/>
      <sheetName val="政策シート・円単位(本省４)"/>
      <sheetName val="附属書類４・円単位"/>
      <sheetName val="政策シート・円単位（情報通信（ICT政策）合算）"/>
      <sheetName val="政策シート・円単位（本省５）"/>
      <sheetName val="政策シート・円単位（総合通信局）"/>
      <sheetName val="附属書類５・円単位"/>
      <sheetName val="政策シート・円単位（本省６）"/>
      <sheetName val="附属書類６・円単位"/>
      <sheetName val="政策シート・円単位（国民生活と安心・安全　合算）"/>
      <sheetName val="政策シート・円単位(本省７）"/>
      <sheetName val="政策シート・円単位（消防庁）"/>
      <sheetName val="附属資料７・円単位"/>
      <sheetName val="政策シート・円単位（公害等調整委員会）"/>
      <sheetName val="附属書類８・円単位"/>
      <sheetName val="官房経費シート・円単位（合算）"/>
      <sheetName val="官房経費シート・円単位（本省・一般会計分）"/>
      <sheetName val="官房経費シート・円単位（本省・特会分）"/>
      <sheetName val="官房経費シート・円単位（管区行政評価局）"/>
      <sheetName val="官房経費シート・円単位（総合通信局）"/>
      <sheetName val="官房経費シート・円単位（公害等調整委員会）"/>
      <sheetName val="官房経費シート・円単位（消防庁）"/>
      <sheetName val="附属書類（官房経費等）・円単位"/>
      <sheetName val="Sheet1"/>
    </sheetNames>
    <sheetDataSet>
      <sheetData sheetId="21">
        <row r="14">
          <cell r="H14">
            <v>0.0011</v>
          </cell>
          <cell r="J14">
            <v>0.3116</v>
          </cell>
          <cell r="K14">
            <v>0.7543</v>
          </cell>
          <cell r="M14">
            <v>0.1461</v>
          </cell>
          <cell r="N14">
            <v>0.2158</v>
          </cell>
          <cell r="P14">
            <v>0</v>
          </cell>
          <cell r="Q14">
            <v>0.0298</v>
          </cell>
        </row>
        <row r="15">
          <cell r="H15">
            <v>0.9777</v>
          </cell>
          <cell r="J15">
            <v>0.0542</v>
          </cell>
          <cell r="K15">
            <v>0.0001</v>
          </cell>
          <cell r="M15">
            <v>0.0601</v>
          </cell>
          <cell r="N15">
            <v>0.0001</v>
          </cell>
          <cell r="P15">
            <v>0.9816</v>
          </cell>
          <cell r="Q15">
            <v>0.9998</v>
          </cell>
        </row>
        <row r="16">
          <cell r="H16">
            <v>0</v>
          </cell>
          <cell r="J16">
            <v>0.0076</v>
          </cell>
          <cell r="K16">
            <v>0.4256</v>
          </cell>
          <cell r="M16">
            <v>0.0078</v>
          </cell>
          <cell r="N16">
            <v>0.2684</v>
          </cell>
          <cell r="P16">
            <v>0</v>
          </cell>
          <cell r="Q16">
            <v>0.306</v>
          </cell>
        </row>
        <row r="17">
          <cell r="H17">
            <v>0.0004</v>
          </cell>
          <cell r="J17">
            <v>0.0059</v>
          </cell>
          <cell r="K17">
            <v>0.0432</v>
          </cell>
          <cell r="M17">
            <v>0.0331</v>
          </cell>
          <cell r="N17">
            <v>0.1481</v>
          </cell>
          <cell r="P17">
            <v>0.0003</v>
          </cell>
          <cell r="Q17">
            <v>0.8087</v>
          </cell>
        </row>
        <row r="18">
          <cell r="H18">
            <v>0.0072</v>
          </cell>
          <cell r="J18">
            <v>0.3004</v>
          </cell>
          <cell r="K18">
            <v>0.109</v>
          </cell>
          <cell r="M18">
            <v>0.2316</v>
          </cell>
          <cell r="N18">
            <v>0.0513</v>
          </cell>
          <cell r="P18">
            <v>0.0061</v>
          </cell>
          <cell r="Q18">
            <v>0.8397</v>
          </cell>
        </row>
        <row r="19">
          <cell r="H19">
            <v>0.0001</v>
          </cell>
          <cell r="J19">
            <v>0.0139</v>
          </cell>
          <cell r="K19">
            <v>0.503</v>
          </cell>
          <cell r="M19">
            <v>0.014</v>
          </cell>
          <cell r="N19">
            <v>0.3091</v>
          </cell>
          <cell r="P19">
            <v>0</v>
          </cell>
          <cell r="Q19">
            <v>0.1879</v>
          </cell>
        </row>
        <row r="20">
          <cell r="H20">
            <v>0.0101</v>
          </cell>
          <cell r="J20">
            <v>0.1596</v>
          </cell>
          <cell r="K20">
            <v>0.0412</v>
          </cell>
          <cell r="M20">
            <v>0.4275</v>
          </cell>
          <cell r="N20">
            <v>0.0674</v>
          </cell>
          <cell r="P20">
            <v>0.009</v>
          </cell>
          <cell r="Q20">
            <v>0.8914</v>
          </cell>
        </row>
        <row r="21">
          <cell r="H21">
            <v>0</v>
          </cell>
          <cell r="J21">
            <v>0.0076</v>
          </cell>
          <cell r="K21">
            <v>0.8323</v>
          </cell>
          <cell r="M21">
            <v>0.001</v>
          </cell>
          <cell r="N21">
            <v>0.069</v>
          </cell>
          <cell r="P21">
            <v>0</v>
          </cell>
          <cell r="Q21">
            <v>0.0986</v>
          </cell>
        </row>
        <row r="22">
          <cell r="H22">
            <v>0.0035</v>
          </cell>
          <cell r="J22">
            <v>0.1392</v>
          </cell>
          <cell r="K22">
            <v>0.1047</v>
          </cell>
          <cell r="M22">
            <v>0.0789</v>
          </cell>
          <cell r="N22">
            <v>0.0362</v>
          </cell>
          <cell r="P22">
            <v>0.003</v>
          </cell>
          <cell r="Q22">
            <v>0.8591</v>
          </cell>
        </row>
        <row r="23">
          <cell r="H23">
            <v>1.0001</v>
          </cell>
          <cell r="J23">
            <v>1</v>
          </cell>
          <cell r="K23">
            <v>0.0026</v>
          </cell>
          <cell r="M23">
            <v>1.0001</v>
          </cell>
          <cell r="N23">
            <v>0.0016</v>
          </cell>
          <cell r="P23">
            <v>1</v>
          </cell>
          <cell r="Q23">
            <v>0.9958</v>
          </cell>
        </row>
        <row r="34">
          <cell r="H34">
            <v>0.0324</v>
          </cell>
          <cell r="J34">
            <v>0.243</v>
          </cell>
          <cell r="K34">
            <v>0.7864</v>
          </cell>
          <cell r="M34">
            <v>0.191</v>
          </cell>
          <cell r="N34">
            <v>0.2136</v>
          </cell>
          <cell r="P34" t="str">
            <v>－</v>
          </cell>
          <cell r="Q34" t="str">
            <v>－</v>
          </cell>
        </row>
        <row r="35">
          <cell r="H35">
            <v>0.0064</v>
          </cell>
          <cell r="J35">
            <v>0.0349</v>
          </cell>
          <cell r="K35">
            <v>0.5681</v>
          </cell>
          <cell r="M35">
            <v>0.0769</v>
          </cell>
          <cell r="N35">
            <v>0.4319</v>
          </cell>
          <cell r="P35" t="str">
            <v>－</v>
          </cell>
          <cell r="Q35" t="str">
            <v>－</v>
          </cell>
        </row>
        <row r="36">
          <cell r="H36">
            <v>0.0009</v>
          </cell>
          <cell r="J36">
            <v>0.005</v>
          </cell>
          <cell r="K36">
            <v>0.6096</v>
          </cell>
          <cell r="M36">
            <v>0.0093</v>
          </cell>
          <cell r="N36">
            <v>0.3904</v>
          </cell>
          <cell r="P36" t="str">
            <v>－</v>
          </cell>
          <cell r="Q36" t="str">
            <v>－</v>
          </cell>
        </row>
        <row r="37">
          <cell r="H37">
            <v>0.0006</v>
          </cell>
          <cell r="J37">
            <v>0.0037</v>
          </cell>
          <cell r="K37">
            <v>0.6096</v>
          </cell>
          <cell r="M37">
            <v>0.0068</v>
          </cell>
          <cell r="N37">
            <v>0.3904</v>
          </cell>
          <cell r="P37" t="str">
            <v>－</v>
          </cell>
          <cell r="Q37" t="str">
            <v>－</v>
          </cell>
        </row>
        <row r="38">
          <cell r="H38">
            <v>0.0669</v>
          </cell>
          <cell r="J38">
            <v>0.5355</v>
          </cell>
          <cell r="K38">
            <v>0.8376</v>
          </cell>
          <cell r="M38">
            <v>0.3004</v>
          </cell>
          <cell r="N38">
            <v>0.1624</v>
          </cell>
          <cell r="P38" t="str">
            <v>－</v>
          </cell>
          <cell r="Q38" t="str">
            <v>－</v>
          </cell>
        </row>
        <row r="39">
          <cell r="H39">
            <v>0.0015</v>
          </cell>
          <cell r="J39">
            <v>0.0089</v>
          </cell>
          <cell r="K39">
            <v>0.6096</v>
          </cell>
          <cell r="M39">
            <v>0.0166</v>
          </cell>
          <cell r="N39">
            <v>0.3904</v>
          </cell>
          <cell r="P39" t="str">
            <v>－</v>
          </cell>
          <cell r="Q39" t="str">
            <v>－</v>
          </cell>
        </row>
        <row r="40">
          <cell r="H40">
            <v>0.0205</v>
          </cell>
          <cell r="J40">
            <v>0.0929</v>
          </cell>
          <cell r="K40">
            <v>0.4739</v>
          </cell>
          <cell r="M40">
            <v>0.2983</v>
          </cell>
          <cell r="N40">
            <v>0.5261</v>
          </cell>
          <cell r="P40" t="str">
            <v>－</v>
          </cell>
          <cell r="Q40" t="str">
            <v>－</v>
          </cell>
        </row>
        <row r="41">
          <cell r="H41">
            <v>0.0011</v>
          </cell>
          <cell r="J41">
            <v>0.0096</v>
          </cell>
          <cell r="K41">
            <v>0.9234</v>
          </cell>
          <cell r="M41">
            <v>0.0023</v>
          </cell>
          <cell r="N41">
            <v>0.0766</v>
          </cell>
          <cell r="P41" t="str">
            <v>－</v>
          </cell>
          <cell r="Q41" t="str">
            <v>－</v>
          </cell>
        </row>
        <row r="42">
          <cell r="H42">
            <v>0.8696</v>
          </cell>
          <cell r="J42">
            <v>0.0664</v>
          </cell>
          <cell r="K42">
            <v>0.008</v>
          </cell>
          <cell r="M42">
            <v>0.0984</v>
          </cell>
          <cell r="N42">
            <v>0.0041</v>
          </cell>
          <cell r="P42">
            <v>1</v>
          </cell>
          <cell r="Q42">
            <v>0.9879</v>
          </cell>
        </row>
        <row r="43">
          <cell r="H43">
            <v>0.9999</v>
          </cell>
          <cell r="J43">
            <v>0.9999</v>
          </cell>
          <cell r="K43">
            <v>0.1047</v>
          </cell>
          <cell r="M43">
            <v>1</v>
          </cell>
          <cell r="N43">
            <v>0.0362</v>
          </cell>
          <cell r="P43">
            <v>1</v>
          </cell>
          <cell r="Q43">
            <v>0.8591</v>
          </cell>
        </row>
      </sheetData>
      <sheetData sheetId="22">
        <row r="13">
          <cell r="G13">
            <v>23879236841</v>
          </cell>
          <cell r="H13">
            <v>18012974239</v>
          </cell>
          <cell r="K13">
            <v>5154152961</v>
          </cell>
          <cell r="N13">
            <v>712109641</v>
          </cell>
        </row>
        <row r="14">
          <cell r="G14">
            <v>21686865331699</v>
          </cell>
          <cell r="H14">
            <v>3135265798</v>
          </cell>
          <cell r="K14">
            <v>2118919420</v>
          </cell>
          <cell r="N14">
            <v>21681611146481</v>
          </cell>
        </row>
        <row r="15">
          <cell r="G15">
            <v>1027939450</v>
          </cell>
          <cell r="H15">
            <v>437478949</v>
          </cell>
          <cell r="K15">
            <v>275871460</v>
          </cell>
          <cell r="N15">
            <v>314589041</v>
          </cell>
        </row>
        <row r="16">
          <cell r="G16">
            <v>7875495902</v>
          </cell>
          <cell r="H16">
            <v>340261404</v>
          </cell>
          <cell r="K16">
            <v>1166122247</v>
          </cell>
          <cell r="N16">
            <v>6369112251</v>
          </cell>
        </row>
        <row r="17">
          <cell r="G17">
            <v>159337706430</v>
          </cell>
          <cell r="H17">
            <v>17366840068</v>
          </cell>
          <cell r="K17">
            <v>8171146362</v>
          </cell>
          <cell r="N17">
            <v>133799720000</v>
          </cell>
          <cell r="Q17">
            <v>74506832630</v>
          </cell>
        </row>
        <row r="18">
          <cell r="G18">
            <v>1594648094</v>
          </cell>
          <cell r="H18">
            <v>802044740</v>
          </cell>
          <cell r="K18">
            <v>492931008</v>
          </cell>
          <cell r="N18">
            <v>299672346</v>
          </cell>
        </row>
        <row r="19">
          <cell r="G19">
            <v>223772503816</v>
          </cell>
          <cell r="H19">
            <v>9226730424</v>
          </cell>
          <cell r="K19">
            <v>15081381013</v>
          </cell>
          <cell r="N19">
            <v>199464392379</v>
          </cell>
        </row>
        <row r="20">
          <cell r="G20">
            <v>527602487</v>
          </cell>
          <cell r="H20">
            <v>439140056</v>
          </cell>
          <cell r="K20">
            <v>36425000</v>
          </cell>
          <cell r="N20">
            <v>52037431</v>
          </cell>
        </row>
        <row r="21">
          <cell r="G21">
            <v>76874597367</v>
          </cell>
          <cell r="H21">
            <v>8049952562</v>
          </cell>
          <cell r="K21">
            <v>2781844805</v>
          </cell>
          <cell r="N21">
            <v>66042800000</v>
          </cell>
        </row>
        <row r="22">
          <cell r="G22">
            <v>22181755062086</v>
          </cell>
          <cell r="H22">
            <v>57810688240</v>
          </cell>
          <cell r="K22">
            <v>35278794276</v>
          </cell>
          <cell r="N22">
            <v>22088665579570</v>
          </cell>
          <cell r="Q22">
            <v>74506832630</v>
          </cell>
        </row>
        <row r="23">
          <cell r="M23">
            <v>19334659276000</v>
          </cell>
        </row>
        <row r="45">
          <cell r="G45">
            <v>1956537363</v>
          </cell>
          <cell r="I45">
            <v>531471082</v>
          </cell>
          <cell r="M45">
            <v>2488008445</v>
          </cell>
        </row>
        <row r="46">
          <cell r="G46">
            <v>281226050</v>
          </cell>
          <cell r="I46">
            <v>213838805</v>
          </cell>
          <cell r="M46">
            <v>495064855</v>
          </cell>
        </row>
        <row r="47">
          <cell r="G47">
            <v>40175150</v>
          </cell>
          <cell r="I47">
            <v>25734186</v>
          </cell>
          <cell r="M47">
            <v>65909336</v>
          </cell>
        </row>
        <row r="48">
          <cell r="G48">
            <v>29602742</v>
          </cell>
          <cell r="I48">
            <v>18962032</v>
          </cell>
          <cell r="M48">
            <v>48564774</v>
          </cell>
        </row>
        <row r="49">
          <cell r="G49">
            <v>4310620239</v>
          </cell>
          <cell r="I49">
            <v>835699869</v>
          </cell>
          <cell r="M49">
            <v>5146320108</v>
          </cell>
        </row>
        <row r="50">
          <cell r="G50">
            <v>71892374</v>
          </cell>
          <cell r="I50">
            <v>46050649</v>
          </cell>
          <cell r="M50">
            <v>117943023</v>
          </cell>
        </row>
        <row r="51">
          <cell r="G51">
            <v>747706848</v>
          </cell>
          <cell r="I51">
            <v>829925032</v>
          </cell>
          <cell r="M51">
            <v>1577631880</v>
          </cell>
        </row>
        <row r="52">
          <cell r="G52">
            <v>77495304</v>
          </cell>
          <cell r="I52">
            <v>6427942</v>
          </cell>
          <cell r="M52">
            <v>83923246</v>
          </cell>
        </row>
        <row r="53">
          <cell r="G53">
            <v>534696492</v>
          </cell>
          <cell r="I53">
            <v>273735208</v>
          </cell>
          <cell r="K53">
            <v>66042800000</v>
          </cell>
          <cell r="M53">
            <v>66851231700</v>
          </cell>
        </row>
        <row r="54">
          <cell r="G54">
            <v>8049952562</v>
          </cell>
          <cell r="I54">
            <v>2781844805</v>
          </cell>
          <cell r="K54">
            <v>66042800000</v>
          </cell>
          <cell r="M54">
            <v>76874597367</v>
          </cell>
        </row>
      </sheetData>
      <sheetData sheetId="23">
        <row r="9">
          <cell r="F9">
            <v>3156994834</v>
          </cell>
          <cell r="G9">
            <v>2526951306</v>
          </cell>
          <cell r="H9">
            <v>1116866137</v>
          </cell>
          <cell r="I9">
            <v>2737427409</v>
          </cell>
          <cell r="J9">
            <v>1992335322</v>
          </cell>
          <cell r="K9">
            <v>1006736724</v>
          </cell>
          <cell r="L9">
            <v>690333754</v>
          </cell>
          <cell r="M9">
            <v>2126621110</v>
          </cell>
          <cell r="N9">
            <v>2618827013</v>
          </cell>
          <cell r="O9">
            <v>3549063044</v>
          </cell>
          <cell r="P9">
            <v>4278826400</v>
          </cell>
          <cell r="Q9">
            <v>536028802</v>
          </cell>
          <cell r="R9">
            <v>0</v>
          </cell>
          <cell r="S9">
            <v>0</v>
          </cell>
          <cell r="T9">
            <v>0</v>
          </cell>
          <cell r="U9">
            <v>460796689</v>
          </cell>
          <cell r="V9">
            <v>26797808544</v>
          </cell>
        </row>
        <row r="10">
          <cell r="F10">
            <v>1661739949</v>
          </cell>
          <cell r="G10">
            <v>1337430950</v>
          </cell>
          <cell r="H10">
            <v>1203908684</v>
          </cell>
          <cell r="I10">
            <v>1411368671</v>
          </cell>
          <cell r="J10">
            <v>1355080439</v>
          </cell>
          <cell r="K10">
            <v>702634895</v>
          </cell>
          <cell r="L10">
            <v>358179185</v>
          </cell>
          <cell r="M10">
            <v>1825124089</v>
          </cell>
          <cell r="N10">
            <v>1969814782</v>
          </cell>
          <cell r="O10">
            <v>3045902454</v>
          </cell>
          <cell r="P10">
            <v>2290224952</v>
          </cell>
          <cell r="Q10">
            <v>286907302</v>
          </cell>
          <cell r="R10">
            <v>0</v>
          </cell>
          <cell r="S10">
            <v>0</v>
          </cell>
          <cell r="T10">
            <v>0</v>
          </cell>
          <cell r="U10">
            <v>246639610</v>
          </cell>
          <cell r="V10">
            <v>17694955962</v>
          </cell>
        </row>
        <row r="11">
          <cell r="F11">
            <v>324618731</v>
          </cell>
          <cell r="G11">
            <v>261325070</v>
          </cell>
          <cell r="H11">
            <v>114643947</v>
          </cell>
          <cell r="I11">
            <v>280991135</v>
          </cell>
          <cell r="J11">
            <v>204509008</v>
          </cell>
          <cell r="K11">
            <v>103339395</v>
          </cell>
          <cell r="L11">
            <v>70861300</v>
          </cell>
          <cell r="M11">
            <v>199642717</v>
          </cell>
          <cell r="N11">
            <v>252883895</v>
          </cell>
          <cell r="O11">
            <v>333178574</v>
          </cell>
          <cell r="P11">
            <v>443930034</v>
          </cell>
          <cell r="Q11">
            <v>55613213</v>
          </cell>
          <cell r="R11">
            <v>0</v>
          </cell>
          <cell r="S11">
            <v>0</v>
          </cell>
          <cell r="T11">
            <v>0</v>
          </cell>
          <cell r="U11">
            <v>47807850</v>
          </cell>
          <cell r="V11">
            <v>2693344869</v>
          </cell>
        </row>
        <row r="12">
          <cell r="F12">
            <v>0</v>
          </cell>
          <cell r="G12">
            <v>65373101</v>
          </cell>
          <cell r="H12">
            <v>65945903</v>
          </cell>
          <cell r="I12">
            <v>69605016</v>
          </cell>
          <cell r="J12">
            <v>0</v>
          </cell>
          <cell r="K12">
            <v>0</v>
          </cell>
          <cell r="L12">
            <v>0</v>
          </cell>
          <cell r="M12">
            <v>0</v>
          </cell>
          <cell r="N12">
            <v>0</v>
          </cell>
          <cell r="O12">
            <v>0</v>
          </cell>
          <cell r="P12">
            <v>0</v>
          </cell>
          <cell r="Q12">
            <v>0</v>
          </cell>
          <cell r="R12">
            <v>0</v>
          </cell>
          <cell r="S12">
            <v>0</v>
          </cell>
          <cell r="T12">
            <v>0</v>
          </cell>
          <cell r="U12">
            <v>0</v>
          </cell>
          <cell r="V12">
            <v>200924020</v>
          </cell>
        </row>
        <row r="13">
          <cell r="F13">
            <v>0</v>
          </cell>
          <cell r="G13">
            <v>65373101</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65373101</v>
          </cell>
        </row>
        <row r="14">
          <cell r="F14">
            <v>0</v>
          </cell>
          <cell r="G14">
            <v>0</v>
          </cell>
          <cell r="H14">
            <v>65945903</v>
          </cell>
          <cell r="I14">
            <v>0</v>
          </cell>
          <cell r="J14">
            <v>0</v>
          </cell>
          <cell r="K14">
            <v>0</v>
          </cell>
          <cell r="L14">
            <v>0</v>
          </cell>
          <cell r="M14">
            <v>0</v>
          </cell>
          <cell r="N14">
            <v>0</v>
          </cell>
          <cell r="O14">
            <v>0</v>
          </cell>
          <cell r="P14">
            <v>0</v>
          </cell>
          <cell r="Q14">
            <v>0</v>
          </cell>
          <cell r="R14">
            <v>0</v>
          </cell>
          <cell r="S14">
            <v>0</v>
          </cell>
          <cell r="T14">
            <v>0</v>
          </cell>
          <cell r="U14">
            <v>0</v>
          </cell>
          <cell r="V14">
            <v>65945903</v>
          </cell>
        </row>
        <row r="15">
          <cell r="F15">
            <v>0</v>
          </cell>
          <cell r="G15">
            <v>0</v>
          </cell>
          <cell r="H15">
            <v>0</v>
          </cell>
          <cell r="I15">
            <v>69605016</v>
          </cell>
          <cell r="J15">
            <v>0</v>
          </cell>
          <cell r="K15">
            <v>0</v>
          </cell>
          <cell r="L15">
            <v>0</v>
          </cell>
          <cell r="M15">
            <v>0</v>
          </cell>
          <cell r="N15">
            <v>0</v>
          </cell>
          <cell r="O15">
            <v>0</v>
          </cell>
          <cell r="P15">
            <v>0</v>
          </cell>
          <cell r="Q15">
            <v>0</v>
          </cell>
          <cell r="R15">
            <v>0</v>
          </cell>
          <cell r="S15">
            <v>0</v>
          </cell>
          <cell r="T15">
            <v>0</v>
          </cell>
          <cell r="U15">
            <v>0</v>
          </cell>
          <cell r="V15">
            <v>69605016</v>
          </cell>
        </row>
        <row r="16">
          <cell r="F16">
            <v>0</v>
          </cell>
          <cell r="G16">
            <v>0</v>
          </cell>
          <cell r="H16">
            <v>0</v>
          </cell>
          <cell r="I16">
            <v>0</v>
          </cell>
          <cell r="J16">
            <v>320649682966</v>
          </cell>
          <cell r="K16">
            <v>19191026109034</v>
          </cell>
          <cell r="L16">
            <v>2169935354481</v>
          </cell>
          <cell r="M16">
            <v>0</v>
          </cell>
          <cell r="N16">
            <v>0</v>
          </cell>
          <cell r="O16">
            <v>0</v>
          </cell>
          <cell r="P16">
            <v>0</v>
          </cell>
          <cell r="Q16">
            <v>0</v>
          </cell>
          <cell r="R16">
            <v>0</v>
          </cell>
          <cell r="S16">
            <v>0</v>
          </cell>
          <cell r="T16">
            <v>0</v>
          </cell>
          <cell r="U16">
            <v>0</v>
          </cell>
          <cell r="V16">
            <v>21681611146481</v>
          </cell>
        </row>
        <row r="17">
          <cell r="F17">
            <v>0</v>
          </cell>
          <cell r="G17">
            <v>0</v>
          </cell>
          <cell r="H17">
            <v>0</v>
          </cell>
          <cell r="I17">
            <v>0</v>
          </cell>
          <cell r="J17">
            <v>8189617608</v>
          </cell>
          <cell r="K17">
            <v>877459029</v>
          </cell>
          <cell r="L17">
            <v>0</v>
          </cell>
          <cell r="M17">
            <v>0</v>
          </cell>
          <cell r="N17">
            <v>0</v>
          </cell>
          <cell r="O17">
            <v>0</v>
          </cell>
          <cell r="P17">
            <v>0</v>
          </cell>
          <cell r="Q17">
            <v>0</v>
          </cell>
          <cell r="R17">
            <v>0</v>
          </cell>
          <cell r="S17">
            <v>0</v>
          </cell>
          <cell r="T17">
            <v>0</v>
          </cell>
          <cell r="U17">
            <v>0</v>
          </cell>
          <cell r="V17">
            <v>9067076637</v>
          </cell>
        </row>
        <row r="18">
          <cell r="F18">
            <v>0</v>
          </cell>
          <cell r="G18">
            <v>0</v>
          </cell>
          <cell r="H18">
            <v>0</v>
          </cell>
          <cell r="I18">
            <v>0</v>
          </cell>
          <cell r="J18">
            <v>312460065358</v>
          </cell>
          <cell r="K18">
            <v>0</v>
          </cell>
          <cell r="L18">
            <v>0</v>
          </cell>
          <cell r="M18">
            <v>0</v>
          </cell>
          <cell r="N18">
            <v>0</v>
          </cell>
          <cell r="O18">
            <v>0</v>
          </cell>
          <cell r="P18">
            <v>0</v>
          </cell>
          <cell r="Q18">
            <v>0</v>
          </cell>
          <cell r="R18">
            <v>0</v>
          </cell>
          <cell r="S18">
            <v>0</v>
          </cell>
          <cell r="T18">
            <v>0</v>
          </cell>
          <cell r="U18">
            <v>0</v>
          </cell>
          <cell r="V18">
            <v>312460065358</v>
          </cell>
        </row>
        <row r="19">
          <cell r="F19">
            <v>0</v>
          </cell>
          <cell r="G19">
            <v>0</v>
          </cell>
          <cell r="H19">
            <v>0</v>
          </cell>
          <cell r="I19">
            <v>0</v>
          </cell>
          <cell r="J19">
            <v>0</v>
          </cell>
          <cell r="K19">
            <v>19190148650005</v>
          </cell>
          <cell r="L19">
            <v>0</v>
          </cell>
          <cell r="M19">
            <v>0</v>
          </cell>
          <cell r="N19">
            <v>0</v>
          </cell>
          <cell r="O19">
            <v>0</v>
          </cell>
          <cell r="P19">
            <v>0</v>
          </cell>
          <cell r="Q19">
            <v>0</v>
          </cell>
          <cell r="R19">
            <v>0</v>
          </cell>
          <cell r="S19">
            <v>0</v>
          </cell>
          <cell r="T19">
            <v>0</v>
          </cell>
          <cell r="U19">
            <v>0</v>
          </cell>
          <cell r="V19">
            <v>19190148650005</v>
          </cell>
        </row>
        <row r="20">
          <cell r="F20">
            <v>0</v>
          </cell>
          <cell r="G20">
            <v>0</v>
          </cell>
          <cell r="H20">
            <v>0</v>
          </cell>
          <cell r="I20">
            <v>0</v>
          </cell>
          <cell r="J20">
            <v>0</v>
          </cell>
          <cell r="K20">
            <v>0</v>
          </cell>
          <cell r="L20">
            <v>2169935354481</v>
          </cell>
          <cell r="M20">
            <v>0</v>
          </cell>
          <cell r="N20">
            <v>0</v>
          </cell>
          <cell r="O20">
            <v>0</v>
          </cell>
          <cell r="P20">
            <v>0</v>
          </cell>
          <cell r="Q20">
            <v>0</v>
          </cell>
          <cell r="R20">
            <v>0</v>
          </cell>
          <cell r="S20">
            <v>0</v>
          </cell>
          <cell r="T20">
            <v>0</v>
          </cell>
          <cell r="U20">
            <v>0</v>
          </cell>
          <cell r="V20">
            <v>2169935354481</v>
          </cell>
        </row>
        <row r="21">
          <cell r="F21">
            <v>0</v>
          </cell>
          <cell r="G21">
            <v>0</v>
          </cell>
          <cell r="H21">
            <v>0</v>
          </cell>
          <cell r="I21">
            <v>0</v>
          </cell>
          <cell r="J21">
            <v>314589041</v>
          </cell>
          <cell r="K21">
            <v>0</v>
          </cell>
          <cell r="L21">
            <v>0</v>
          </cell>
          <cell r="M21">
            <v>0</v>
          </cell>
          <cell r="N21">
            <v>0</v>
          </cell>
          <cell r="O21">
            <v>0</v>
          </cell>
          <cell r="P21">
            <v>0</v>
          </cell>
          <cell r="Q21">
            <v>0</v>
          </cell>
          <cell r="R21">
            <v>0</v>
          </cell>
          <cell r="S21">
            <v>0</v>
          </cell>
          <cell r="T21">
            <v>0</v>
          </cell>
          <cell r="U21">
            <v>0</v>
          </cell>
          <cell r="V21">
            <v>314589041</v>
          </cell>
        </row>
        <row r="22">
          <cell r="F22">
            <v>0</v>
          </cell>
          <cell r="G22">
            <v>0</v>
          </cell>
          <cell r="H22">
            <v>0</v>
          </cell>
          <cell r="I22">
            <v>0</v>
          </cell>
          <cell r="J22">
            <v>314589041</v>
          </cell>
          <cell r="K22">
            <v>0</v>
          </cell>
          <cell r="L22">
            <v>0</v>
          </cell>
          <cell r="M22">
            <v>0</v>
          </cell>
          <cell r="N22">
            <v>0</v>
          </cell>
          <cell r="O22">
            <v>0</v>
          </cell>
          <cell r="P22">
            <v>0</v>
          </cell>
          <cell r="Q22">
            <v>0</v>
          </cell>
          <cell r="R22">
            <v>0</v>
          </cell>
          <cell r="S22">
            <v>0</v>
          </cell>
          <cell r="T22">
            <v>0</v>
          </cell>
          <cell r="U22">
            <v>0</v>
          </cell>
          <cell r="V22">
            <v>314589041</v>
          </cell>
        </row>
        <row r="23">
          <cell r="F23">
            <v>0</v>
          </cell>
          <cell r="G23">
            <v>0</v>
          </cell>
          <cell r="H23">
            <v>4185416622</v>
          </cell>
          <cell r="I23">
            <v>0</v>
          </cell>
          <cell r="J23">
            <v>2183695629</v>
          </cell>
          <cell r="K23">
            <v>0</v>
          </cell>
          <cell r="L23">
            <v>0</v>
          </cell>
          <cell r="M23">
            <v>0</v>
          </cell>
          <cell r="N23">
            <v>0</v>
          </cell>
          <cell r="O23">
            <v>0</v>
          </cell>
          <cell r="P23">
            <v>0</v>
          </cell>
          <cell r="Q23">
            <v>0</v>
          </cell>
          <cell r="R23">
            <v>0</v>
          </cell>
          <cell r="S23">
            <v>0</v>
          </cell>
          <cell r="T23">
            <v>0</v>
          </cell>
          <cell r="U23">
            <v>0</v>
          </cell>
          <cell r="V23">
            <v>6369112251</v>
          </cell>
        </row>
        <row r="24">
          <cell r="F24">
            <v>0</v>
          </cell>
          <cell r="G24">
            <v>0</v>
          </cell>
          <cell r="H24">
            <v>4185416622</v>
          </cell>
          <cell r="I24">
            <v>0</v>
          </cell>
          <cell r="J24">
            <v>2183695629</v>
          </cell>
          <cell r="K24">
            <v>0</v>
          </cell>
          <cell r="L24">
            <v>0</v>
          </cell>
          <cell r="M24">
            <v>0</v>
          </cell>
          <cell r="N24">
            <v>0</v>
          </cell>
          <cell r="O24">
            <v>0</v>
          </cell>
          <cell r="P24">
            <v>0</v>
          </cell>
          <cell r="Q24">
            <v>0</v>
          </cell>
          <cell r="R24">
            <v>0</v>
          </cell>
          <cell r="S24">
            <v>0</v>
          </cell>
          <cell r="T24">
            <v>0</v>
          </cell>
          <cell r="U24">
            <v>0</v>
          </cell>
          <cell r="V24">
            <v>6369112251</v>
          </cell>
        </row>
        <row r="25">
          <cell r="F25">
            <v>0</v>
          </cell>
          <cell r="G25">
            <v>0</v>
          </cell>
          <cell r="H25">
            <v>0</v>
          </cell>
          <cell r="I25">
            <v>0</v>
          </cell>
          <cell r="J25">
            <v>0</v>
          </cell>
          <cell r="K25">
            <v>0</v>
          </cell>
          <cell r="L25">
            <v>0</v>
          </cell>
          <cell r="M25">
            <v>42347336189</v>
          </cell>
          <cell r="N25">
            <v>16566162353</v>
          </cell>
          <cell r="O25">
            <v>73812029788</v>
          </cell>
          <cell r="P25">
            <v>0</v>
          </cell>
          <cell r="Q25">
            <v>0</v>
          </cell>
          <cell r="R25">
            <v>0</v>
          </cell>
          <cell r="S25">
            <v>0</v>
          </cell>
          <cell r="T25">
            <v>0</v>
          </cell>
          <cell r="U25">
            <v>0</v>
          </cell>
          <cell r="V25">
            <v>132725528330</v>
          </cell>
        </row>
        <row r="26">
          <cell r="F26">
            <v>0</v>
          </cell>
          <cell r="G26">
            <v>0</v>
          </cell>
          <cell r="H26">
            <v>0</v>
          </cell>
          <cell r="I26">
            <v>0</v>
          </cell>
          <cell r="J26">
            <v>0</v>
          </cell>
          <cell r="K26">
            <v>0</v>
          </cell>
          <cell r="L26">
            <v>0</v>
          </cell>
          <cell r="M26">
            <v>39940176827</v>
          </cell>
          <cell r="N26">
            <v>0</v>
          </cell>
          <cell r="O26">
            <v>0</v>
          </cell>
          <cell r="P26">
            <v>0</v>
          </cell>
          <cell r="Q26">
            <v>0</v>
          </cell>
          <cell r="R26">
            <v>0</v>
          </cell>
          <cell r="S26">
            <v>0</v>
          </cell>
          <cell r="T26">
            <v>0</v>
          </cell>
          <cell r="U26">
            <v>0</v>
          </cell>
          <cell r="V26">
            <v>39940176827</v>
          </cell>
        </row>
        <row r="27">
          <cell r="F27">
            <v>0</v>
          </cell>
          <cell r="G27">
            <v>0</v>
          </cell>
          <cell r="H27">
            <v>0</v>
          </cell>
          <cell r="I27">
            <v>0</v>
          </cell>
          <cell r="J27">
            <v>0</v>
          </cell>
          <cell r="K27">
            <v>0</v>
          </cell>
          <cell r="L27">
            <v>0</v>
          </cell>
          <cell r="M27">
            <v>0</v>
          </cell>
          <cell r="N27">
            <v>4545906501</v>
          </cell>
          <cell r="O27">
            <v>3091216421</v>
          </cell>
          <cell r="P27">
            <v>0</v>
          </cell>
          <cell r="Q27">
            <v>0</v>
          </cell>
          <cell r="R27">
            <v>0</v>
          </cell>
          <cell r="S27">
            <v>0</v>
          </cell>
          <cell r="T27">
            <v>0</v>
          </cell>
          <cell r="U27">
            <v>0</v>
          </cell>
          <cell r="V27">
            <v>7637122922</v>
          </cell>
        </row>
        <row r="28">
          <cell r="F28">
            <v>0</v>
          </cell>
          <cell r="G28">
            <v>0</v>
          </cell>
          <cell r="H28">
            <v>0</v>
          </cell>
          <cell r="I28">
            <v>0</v>
          </cell>
          <cell r="J28">
            <v>0</v>
          </cell>
          <cell r="K28">
            <v>0</v>
          </cell>
          <cell r="L28">
            <v>0</v>
          </cell>
          <cell r="M28">
            <v>0</v>
          </cell>
          <cell r="N28">
            <v>11742032356</v>
          </cell>
          <cell r="O28">
            <v>0</v>
          </cell>
          <cell r="P28">
            <v>0</v>
          </cell>
          <cell r="Q28">
            <v>0</v>
          </cell>
          <cell r="R28">
            <v>0</v>
          </cell>
          <cell r="S28">
            <v>0</v>
          </cell>
          <cell r="T28">
            <v>0</v>
          </cell>
          <cell r="U28">
            <v>0</v>
          </cell>
          <cell r="V28">
            <v>11742032356</v>
          </cell>
        </row>
        <row r="29">
          <cell r="F29">
            <v>0</v>
          </cell>
          <cell r="G29">
            <v>0</v>
          </cell>
          <cell r="H29">
            <v>0</v>
          </cell>
          <cell r="I29">
            <v>0</v>
          </cell>
          <cell r="J29">
            <v>0</v>
          </cell>
          <cell r="K29">
            <v>0</v>
          </cell>
          <cell r="L29">
            <v>0</v>
          </cell>
          <cell r="M29">
            <v>0</v>
          </cell>
          <cell r="N29">
            <v>278223496</v>
          </cell>
          <cell r="O29">
            <v>4751201236</v>
          </cell>
          <cell r="P29">
            <v>0</v>
          </cell>
          <cell r="Q29">
            <v>0</v>
          </cell>
          <cell r="R29">
            <v>0</v>
          </cell>
          <cell r="S29">
            <v>0</v>
          </cell>
          <cell r="T29">
            <v>0</v>
          </cell>
          <cell r="U29">
            <v>0</v>
          </cell>
          <cell r="V29">
            <v>5029424732</v>
          </cell>
        </row>
        <row r="30">
          <cell r="F30">
            <v>0</v>
          </cell>
          <cell r="G30">
            <v>0</v>
          </cell>
          <cell r="H30">
            <v>0</v>
          </cell>
          <cell r="I30">
            <v>0</v>
          </cell>
          <cell r="J30">
            <v>0</v>
          </cell>
          <cell r="K30">
            <v>0</v>
          </cell>
          <cell r="L30">
            <v>0</v>
          </cell>
          <cell r="M30">
            <v>0</v>
          </cell>
          <cell r="N30">
            <v>0</v>
          </cell>
          <cell r="O30">
            <v>65969612131</v>
          </cell>
          <cell r="P30">
            <v>0</v>
          </cell>
          <cell r="Q30">
            <v>0</v>
          </cell>
          <cell r="R30">
            <v>0</v>
          </cell>
          <cell r="S30">
            <v>0</v>
          </cell>
          <cell r="T30">
            <v>0</v>
          </cell>
          <cell r="U30">
            <v>0</v>
          </cell>
          <cell r="V30">
            <v>65969612131</v>
          </cell>
        </row>
        <row r="31">
          <cell r="F31">
            <v>0</v>
          </cell>
          <cell r="G31">
            <v>0</v>
          </cell>
          <cell r="H31">
            <v>0</v>
          </cell>
          <cell r="I31">
            <v>0</v>
          </cell>
          <cell r="J31">
            <v>0</v>
          </cell>
          <cell r="K31">
            <v>0</v>
          </cell>
          <cell r="L31">
            <v>0</v>
          </cell>
          <cell r="M31">
            <v>2407159362</v>
          </cell>
          <cell r="N31">
            <v>0</v>
          </cell>
          <cell r="O31">
            <v>0</v>
          </cell>
          <cell r="P31">
            <v>0</v>
          </cell>
          <cell r="Q31">
            <v>0</v>
          </cell>
          <cell r="R31">
            <v>0</v>
          </cell>
          <cell r="S31">
            <v>0</v>
          </cell>
          <cell r="T31">
            <v>0</v>
          </cell>
          <cell r="U31">
            <v>0</v>
          </cell>
          <cell r="V31">
            <v>2407159362</v>
          </cell>
        </row>
        <row r="32">
          <cell r="F32">
            <v>0</v>
          </cell>
          <cell r="G32">
            <v>0</v>
          </cell>
          <cell r="H32">
            <v>0</v>
          </cell>
          <cell r="I32">
            <v>0</v>
          </cell>
          <cell r="J32">
            <v>0</v>
          </cell>
          <cell r="K32">
            <v>0</v>
          </cell>
          <cell r="L32">
            <v>0</v>
          </cell>
          <cell r="M32">
            <v>0</v>
          </cell>
          <cell r="N32">
            <v>299672346</v>
          </cell>
          <cell r="O32">
            <v>0</v>
          </cell>
          <cell r="P32">
            <v>0</v>
          </cell>
          <cell r="Q32">
            <v>0</v>
          </cell>
          <cell r="R32">
            <v>0</v>
          </cell>
          <cell r="S32">
            <v>0</v>
          </cell>
          <cell r="T32">
            <v>0</v>
          </cell>
          <cell r="U32">
            <v>0</v>
          </cell>
          <cell r="V32">
            <v>299672346</v>
          </cell>
        </row>
        <row r="33">
          <cell r="F33">
            <v>0</v>
          </cell>
          <cell r="G33">
            <v>0</v>
          </cell>
          <cell r="H33">
            <v>0</v>
          </cell>
          <cell r="I33">
            <v>0</v>
          </cell>
          <cell r="J33">
            <v>0</v>
          </cell>
          <cell r="K33">
            <v>0</v>
          </cell>
          <cell r="L33">
            <v>0</v>
          </cell>
          <cell r="M33">
            <v>0</v>
          </cell>
          <cell r="N33">
            <v>299672346</v>
          </cell>
          <cell r="O33">
            <v>0</v>
          </cell>
          <cell r="P33">
            <v>0</v>
          </cell>
          <cell r="Q33">
            <v>0</v>
          </cell>
          <cell r="R33">
            <v>0</v>
          </cell>
          <cell r="S33">
            <v>0</v>
          </cell>
          <cell r="T33">
            <v>0</v>
          </cell>
          <cell r="U33">
            <v>0</v>
          </cell>
          <cell r="V33">
            <v>299672346</v>
          </cell>
        </row>
        <row r="34">
          <cell r="F34">
            <v>826171391</v>
          </cell>
          <cell r="G34">
            <v>147758320819</v>
          </cell>
          <cell r="H34">
            <v>0</v>
          </cell>
          <cell r="I34">
            <v>0</v>
          </cell>
          <cell r="J34">
            <v>0</v>
          </cell>
          <cell r="K34">
            <v>0</v>
          </cell>
          <cell r="L34">
            <v>0</v>
          </cell>
          <cell r="M34">
            <v>0</v>
          </cell>
          <cell r="N34">
            <v>0</v>
          </cell>
          <cell r="O34">
            <v>0</v>
          </cell>
          <cell r="P34">
            <v>27295079710</v>
          </cell>
          <cell r="Q34">
            <v>3419383612</v>
          </cell>
          <cell r="R34">
            <v>0</v>
          </cell>
          <cell r="S34">
            <v>0</v>
          </cell>
          <cell r="T34">
            <v>0</v>
          </cell>
          <cell r="U34">
            <v>2939470123</v>
          </cell>
          <cell r="V34">
            <v>182238425655</v>
          </cell>
        </row>
        <row r="35">
          <cell r="F35">
            <v>826171391</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826171391</v>
          </cell>
        </row>
        <row r="36">
          <cell r="F36">
            <v>0</v>
          </cell>
          <cell r="G36">
            <v>147758320819</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147758320819</v>
          </cell>
        </row>
        <row r="37">
          <cell r="F37">
            <v>0</v>
          </cell>
          <cell r="G37">
            <v>0</v>
          </cell>
          <cell r="H37">
            <v>0</v>
          </cell>
          <cell r="I37">
            <v>0</v>
          </cell>
          <cell r="J37">
            <v>0</v>
          </cell>
          <cell r="K37">
            <v>0</v>
          </cell>
          <cell r="L37">
            <v>0</v>
          </cell>
          <cell r="M37">
            <v>0</v>
          </cell>
          <cell r="N37">
            <v>0</v>
          </cell>
          <cell r="O37">
            <v>0</v>
          </cell>
          <cell r="P37">
            <v>27295079710</v>
          </cell>
          <cell r="Q37">
            <v>3419383612</v>
          </cell>
          <cell r="R37">
            <v>0</v>
          </cell>
          <cell r="S37">
            <v>0</v>
          </cell>
          <cell r="T37">
            <v>0</v>
          </cell>
          <cell r="U37">
            <v>2939470123</v>
          </cell>
          <cell r="V37">
            <v>33653933445</v>
          </cell>
        </row>
        <row r="38">
          <cell r="F38">
            <v>66042800000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66042800000</v>
          </cell>
        </row>
        <row r="39">
          <cell r="F39">
            <v>72012324905</v>
          </cell>
          <cell r="G39">
            <v>151949401246</v>
          </cell>
          <cell r="H39">
            <v>6686781293</v>
          </cell>
          <cell r="I39">
            <v>4499392231</v>
          </cell>
          <cell r="J39">
            <v>326699892405</v>
          </cell>
          <cell r="K39">
            <v>19192838820048</v>
          </cell>
          <cell r="L39">
            <v>2171054728720</v>
          </cell>
          <cell r="M39">
            <v>46498724105</v>
          </cell>
          <cell r="N39">
            <v>21707360389</v>
          </cell>
          <cell r="O39">
            <v>80740173860</v>
          </cell>
          <cell r="P39">
            <v>34308061096</v>
          </cell>
          <cell r="Q39">
            <v>4297932929</v>
          </cell>
          <cell r="R39">
            <v>0</v>
          </cell>
          <cell r="S39">
            <v>0</v>
          </cell>
          <cell r="T39">
            <v>0</v>
          </cell>
          <cell r="U39">
            <v>3694714272</v>
          </cell>
          <cell r="V39">
            <v>22116988307499</v>
          </cell>
        </row>
        <row r="43">
          <cell r="F43">
            <v>15177124156</v>
          </cell>
          <cell r="G43">
            <v>13569679740</v>
          </cell>
          <cell r="H43">
            <v>516635360</v>
          </cell>
          <cell r="I43">
            <v>1749440440</v>
          </cell>
          <cell r="J43">
            <v>31012879696</v>
          </cell>
        </row>
        <row r="44">
          <cell r="F44">
            <v>2685107602</v>
          </cell>
          <cell r="G44">
            <v>1064696487</v>
          </cell>
          <cell r="H44">
            <v>42852942</v>
          </cell>
          <cell r="I44">
            <v>9770862233</v>
          </cell>
          <cell r="J44">
            <v>13563519264</v>
          </cell>
        </row>
        <row r="45">
          <cell r="F45">
            <v>28940405</v>
          </cell>
          <cell r="G45">
            <v>414394863</v>
          </cell>
          <cell r="H45">
            <v>0</v>
          </cell>
          <cell r="I45">
            <v>883638913</v>
          </cell>
          <cell r="J45">
            <v>1326974181</v>
          </cell>
        </row>
        <row r="46">
          <cell r="F46">
            <v>511185621</v>
          </cell>
          <cell r="J46">
            <v>511185621</v>
          </cell>
        </row>
        <row r="47">
          <cell r="G47">
            <v>1074191670</v>
          </cell>
          <cell r="J47">
            <v>1074191670</v>
          </cell>
        </row>
        <row r="48">
          <cell r="I48">
            <v>17225966724</v>
          </cell>
          <cell r="J48">
            <v>17225966724</v>
          </cell>
        </row>
        <row r="53">
          <cell r="H53">
            <v>52037431</v>
          </cell>
          <cell r="J53">
            <v>52037431</v>
          </cell>
        </row>
        <row r="57">
          <cell r="F57">
            <v>18402357784</v>
          </cell>
          <cell r="G57">
            <v>16122962760</v>
          </cell>
          <cell r="H57">
            <v>611525733</v>
          </cell>
          <cell r="I57">
            <v>29629908310</v>
          </cell>
          <cell r="J57">
            <v>64766754587</v>
          </cell>
        </row>
      </sheetData>
      <sheetData sheetId="26">
        <row r="8">
          <cell r="G8">
            <v>23879236841</v>
          </cell>
        </row>
        <row r="13">
          <cell r="G13">
            <v>18012974239</v>
          </cell>
          <cell r="H13">
            <v>16051663474</v>
          </cell>
          <cell r="I13">
            <v>661440809</v>
          </cell>
          <cell r="J13">
            <v>1299869956</v>
          </cell>
          <cell r="K13">
            <v>0</v>
          </cell>
          <cell r="L13">
            <v>0</v>
          </cell>
          <cell r="M13">
            <v>0</v>
          </cell>
          <cell r="N13">
            <v>0</v>
          </cell>
          <cell r="O13">
            <v>0</v>
          </cell>
          <cell r="P13">
            <v>0</v>
          </cell>
          <cell r="Q13">
            <v>0</v>
          </cell>
          <cell r="R13">
            <v>0</v>
          </cell>
          <cell r="S13">
            <v>0</v>
          </cell>
          <cell r="T13">
            <v>0</v>
          </cell>
          <cell r="U13">
            <v>0</v>
          </cell>
          <cell r="V13">
            <v>0</v>
          </cell>
        </row>
        <row r="14">
          <cell r="G14">
            <v>4676635735</v>
          </cell>
          <cell r="H14">
            <v>0</v>
          </cell>
          <cell r="I14">
            <v>0</v>
          </cell>
          <cell r="J14">
            <v>0</v>
          </cell>
          <cell r="K14">
            <v>0</v>
          </cell>
          <cell r="L14">
            <v>0</v>
          </cell>
          <cell r="M14">
            <v>0</v>
          </cell>
          <cell r="N14">
            <v>408584</v>
          </cell>
          <cell r="O14">
            <v>0</v>
          </cell>
          <cell r="P14">
            <v>0</v>
          </cell>
          <cell r="Q14">
            <v>0</v>
          </cell>
          <cell r="R14">
            <v>2510095554</v>
          </cell>
          <cell r="S14">
            <v>575449847</v>
          </cell>
          <cell r="T14">
            <v>1617609541</v>
          </cell>
          <cell r="U14">
            <v>0</v>
          </cell>
          <cell r="V14">
            <v>-26927791</v>
          </cell>
        </row>
        <row r="15">
          <cell r="G15">
            <v>477517226</v>
          </cell>
          <cell r="H15">
            <v>0</v>
          </cell>
          <cell r="I15">
            <v>0</v>
          </cell>
          <cell r="J15">
            <v>0</v>
          </cell>
          <cell r="K15">
            <v>0</v>
          </cell>
          <cell r="L15">
            <v>0</v>
          </cell>
          <cell r="M15">
            <v>0</v>
          </cell>
          <cell r="N15">
            <v>0</v>
          </cell>
          <cell r="O15">
            <v>0</v>
          </cell>
          <cell r="P15">
            <v>0</v>
          </cell>
          <cell r="Q15">
            <v>0</v>
          </cell>
          <cell r="R15">
            <v>0</v>
          </cell>
          <cell r="S15">
            <v>0</v>
          </cell>
          <cell r="T15">
            <v>477517226</v>
          </cell>
          <cell r="U15">
            <v>0</v>
          </cell>
          <cell r="V15">
            <v>0</v>
          </cell>
        </row>
        <row r="16">
          <cell r="G16">
            <v>712109641</v>
          </cell>
          <cell r="H16">
            <v>0</v>
          </cell>
          <cell r="I16">
            <v>0</v>
          </cell>
          <cell r="J16">
            <v>0</v>
          </cell>
          <cell r="K16">
            <v>0</v>
          </cell>
          <cell r="L16">
            <v>0</v>
          </cell>
          <cell r="M16">
            <v>0</v>
          </cell>
          <cell r="N16">
            <v>0</v>
          </cell>
          <cell r="O16">
            <v>0</v>
          </cell>
          <cell r="P16">
            <v>0</v>
          </cell>
          <cell r="Q16">
            <v>0</v>
          </cell>
          <cell r="R16">
            <v>281539599</v>
          </cell>
          <cell r="S16">
            <v>430570042</v>
          </cell>
          <cell r="T16">
            <v>0</v>
          </cell>
          <cell r="U16">
            <v>0</v>
          </cell>
          <cell r="V16">
            <v>0</v>
          </cell>
          <cell r="W16">
            <v>749097597</v>
          </cell>
        </row>
        <row r="17">
          <cell r="G17">
            <v>65373101</v>
          </cell>
          <cell r="H17">
            <v>0</v>
          </cell>
          <cell r="I17">
            <v>0</v>
          </cell>
          <cell r="J17">
            <v>0</v>
          </cell>
          <cell r="K17">
            <v>0</v>
          </cell>
          <cell r="L17">
            <v>0</v>
          </cell>
          <cell r="M17">
            <v>0</v>
          </cell>
          <cell r="N17">
            <v>0</v>
          </cell>
          <cell r="O17">
            <v>0</v>
          </cell>
          <cell r="P17">
            <v>0</v>
          </cell>
          <cell r="Q17">
            <v>0</v>
          </cell>
          <cell r="R17">
            <v>26869515</v>
          </cell>
          <cell r="S17">
            <v>38503586</v>
          </cell>
          <cell r="T17">
            <v>0</v>
          </cell>
          <cell r="U17">
            <v>0</v>
          </cell>
          <cell r="V17">
            <v>0</v>
          </cell>
          <cell r="W17">
            <v>72578768</v>
          </cell>
        </row>
        <row r="18">
          <cell r="G18">
            <v>118239374</v>
          </cell>
          <cell r="H18">
            <v>0</v>
          </cell>
          <cell r="I18">
            <v>0</v>
          </cell>
          <cell r="J18">
            <v>0</v>
          </cell>
          <cell r="K18">
            <v>0</v>
          </cell>
          <cell r="L18">
            <v>0</v>
          </cell>
          <cell r="M18">
            <v>0</v>
          </cell>
          <cell r="N18">
            <v>0</v>
          </cell>
          <cell r="O18">
            <v>0</v>
          </cell>
          <cell r="P18">
            <v>0</v>
          </cell>
          <cell r="Q18">
            <v>0</v>
          </cell>
          <cell r="R18">
            <v>115151144</v>
          </cell>
          <cell r="S18">
            <v>3088230</v>
          </cell>
          <cell r="T18">
            <v>0</v>
          </cell>
          <cell r="U18">
            <v>0</v>
          </cell>
          <cell r="V18">
            <v>0</v>
          </cell>
          <cell r="W18">
            <v>135402659</v>
          </cell>
        </row>
        <row r="19">
          <cell r="G19">
            <v>528497166</v>
          </cell>
          <cell r="H19">
            <v>0</v>
          </cell>
          <cell r="I19">
            <v>0</v>
          </cell>
          <cell r="J19">
            <v>0</v>
          </cell>
          <cell r="K19">
            <v>0</v>
          </cell>
          <cell r="L19">
            <v>0</v>
          </cell>
          <cell r="M19">
            <v>0</v>
          </cell>
          <cell r="N19">
            <v>0</v>
          </cell>
          <cell r="O19">
            <v>0</v>
          </cell>
          <cell r="P19">
            <v>0</v>
          </cell>
          <cell r="Q19">
            <v>0</v>
          </cell>
          <cell r="R19">
            <v>139518940</v>
          </cell>
          <cell r="S19">
            <v>388978226</v>
          </cell>
          <cell r="T19">
            <v>0</v>
          </cell>
          <cell r="U19">
            <v>0</v>
          </cell>
          <cell r="V19">
            <v>0</v>
          </cell>
          <cell r="W19">
            <v>541116170</v>
          </cell>
        </row>
        <row r="22">
          <cell r="G22">
            <v>23879236841</v>
          </cell>
          <cell r="H22">
            <v>16051663474</v>
          </cell>
          <cell r="I22">
            <v>661440809</v>
          </cell>
          <cell r="J22">
            <v>1299869956</v>
          </cell>
          <cell r="K22">
            <v>0</v>
          </cell>
          <cell r="L22">
            <v>0</v>
          </cell>
          <cell r="M22">
            <v>0</v>
          </cell>
          <cell r="N22">
            <v>408584</v>
          </cell>
          <cell r="O22">
            <v>0</v>
          </cell>
          <cell r="P22">
            <v>0</v>
          </cell>
          <cell r="Q22">
            <v>0</v>
          </cell>
          <cell r="R22">
            <v>2791635153</v>
          </cell>
          <cell r="S22">
            <v>1006019889</v>
          </cell>
          <cell r="T22">
            <v>2095126767</v>
          </cell>
          <cell r="U22">
            <v>0</v>
          </cell>
          <cell r="V22">
            <v>-26927791</v>
          </cell>
        </row>
        <row r="32">
          <cell r="G32">
            <v>0</v>
          </cell>
          <cell r="H32">
            <v>0</v>
          </cell>
          <cell r="I32">
            <v>0</v>
          </cell>
          <cell r="J32">
            <v>0</v>
          </cell>
          <cell r="K32">
            <v>0</v>
          </cell>
          <cell r="L32">
            <v>0</v>
          </cell>
          <cell r="M32">
            <v>0</v>
          </cell>
        </row>
        <row r="33">
          <cell r="G33">
            <v>0</v>
          </cell>
          <cell r="H33">
            <v>0</v>
          </cell>
          <cell r="I33">
            <v>0</v>
          </cell>
          <cell r="J33">
            <v>0</v>
          </cell>
          <cell r="K33">
            <v>0</v>
          </cell>
          <cell r="L33">
            <v>0</v>
          </cell>
          <cell r="M33">
            <v>0</v>
          </cell>
        </row>
        <row r="34">
          <cell r="G34">
            <v>18000000</v>
          </cell>
          <cell r="H34">
            <v>18000000</v>
          </cell>
          <cell r="I34">
            <v>0</v>
          </cell>
          <cell r="J34">
            <v>0</v>
          </cell>
          <cell r="K34">
            <v>0</v>
          </cell>
          <cell r="L34">
            <v>0</v>
          </cell>
          <cell r="M34">
            <v>0</v>
          </cell>
        </row>
        <row r="35">
          <cell r="G35">
            <v>5274327096</v>
          </cell>
          <cell r="H35">
            <v>0</v>
          </cell>
          <cell r="I35">
            <v>5274327096</v>
          </cell>
          <cell r="J35">
            <v>0</v>
          </cell>
          <cell r="K35">
            <v>0</v>
          </cell>
          <cell r="L35">
            <v>0</v>
          </cell>
          <cell r="M35">
            <v>0</v>
          </cell>
        </row>
        <row r="36">
          <cell r="G36">
            <v>22391214576</v>
          </cell>
          <cell r="H36">
            <v>0</v>
          </cell>
          <cell r="I36">
            <v>0</v>
          </cell>
          <cell r="J36">
            <v>15761410181</v>
          </cell>
          <cell r="K36">
            <v>14666687</v>
          </cell>
          <cell r="L36">
            <v>5348320647</v>
          </cell>
          <cell r="M36">
            <v>1266817061</v>
          </cell>
        </row>
        <row r="38">
          <cell r="G38">
            <v>27683541672</v>
          </cell>
          <cell r="H38">
            <v>18000000</v>
          </cell>
          <cell r="I38">
            <v>5274327096</v>
          </cell>
          <cell r="J38">
            <v>15761410181</v>
          </cell>
          <cell r="K38">
            <v>14666687</v>
          </cell>
          <cell r="L38">
            <v>5348320647</v>
          </cell>
          <cell r="M38">
            <v>1266817061</v>
          </cell>
        </row>
        <row r="43">
          <cell r="N43">
            <v>2101800971</v>
          </cell>
        </row>
        <row r="44">
          <cell r="G44">
            <v>1956537363</v>
          </cell>
        </row>
        <row r="45">
          <cell r="G45">
            <v>531471082</v>
          </cell>
        </row>
        <row r="46">
          <cell r="G46">
            <v>0</v>
          </cell>
        </row>
        <row r="47">
          <cell r="G47">
            <v>2488008445</v>
          </cell>
        </row>
      </sheetData>
      <sheetData sheetId="27">
        <row r="23">
          <cell r="G23">
            <v>0</v>
          </cell>
        </row>
      </sheetData>
      <sheetData sheetId="29">
        <row r="11">
          <cell r="F11">
            <v>768400676</v>
          </cell>
          <cell r="G11">
            <v>893265786</v>
          </cell>
          <cell r="H11">
            <v>2737427409</v>
          </cell>
          <cell r="I11">
            <v>13613880367</v>
          </cell>
          <cell r="L11">
            <v>18012974238</v>
          </cell>
        </row>
        <row r="12">
          <cell r="F12">
            <v>396173662</v>
          </cell>
          <cell r="G12">
            <v>460551882</v>
          </cell>
          <cell r="H12">
            <v>1411368671</v>
          </cell>
          <cell r="I12">
            <v>2408541520</v>
          </cell>
          <cell r="L12">
            <v>4676635735</v>
          </cell>
        </row>
        <row r="13">
          <cell r="F13">
            <v>78874704</v>
          </cell>
          <cell r="G13">
            <v>91691844</v>
          </cell>
          <cell r="H13">
            <v>280991135</v>
          </cell>
          <cell r="I13">
            <v>25959543</v>
          </cell>
          <cell r="L13">
            <v>477517226</v>
          </cell>
        </row>
        <row r="14">
          <cell r="F14">
            <v>65373101</v>
          </cell>
          <cell r="G14">
            <v>65945903</v>
          </cell>
          <cell r="H14">
            <v>69605016</v>
          </cell>
          <cell r="I14">
            <v>511185621</v>
          </cell>
          <cell r="L14">
            <v>712109641</v>
          </cell>
        </row>
        <row r="15">
          <cell r="F15">
            <v>65373101</v>
          </cell>
          <cell r="L15">
            <v>65373101</v>
          </cell>
        </row>
        <row r="16">
          <cell r="G16">
            <v>65945903</v>
          </cell>
          <cell r="I16">
            <v>52293471</v>
          </cell>
          <cell r="L16">
            <v>118239374</v>
          </cell>
        </row>
        <row r="17">
          <cell r="H17">
            <v>69605016</v>
          </cell>
          <cell r="I17">
            <v>458892150</v>
          </cell>
          <cell r="L17">
            <v>528497166</v>
          </cell>
        </row>
        <row r="22">
          <cell r="F22">
            <v>1308822143</v>
          </cell>
          <cell r="G22">
            <v>1511455415</v>
          </cell>
          <cell r="H22">
            <v>4499392231</v>
          </cell>
          <cell r="I22">
            <v>16559567051</v>
          </cell>
          <cell r="J22">
            <v>0</v>
          </cell>
          <cell r="K22">
            <v>0</v>
          </cell>
          <cell r="L22">
            <v>23879236840</v>
          </cell>
        </row>
      </sheetData>
      <sheetData sheetId="30">
        <row r="8">
          <cell r="G8">
            <v>21686865331699</v>
          </cell>
        </row>
        <row r="13">
          <cell r="G13">
            <v>3135265798</v>
          </cell>
          <cell r="H13">
            <v>2627966369</v>
          </cell>
          <cell r="I13">
            <v>165373827</v>
          </cell>
          <cell r="J13">
            <v>341925602</v>
          </cell>
          <cell r="AA13">
            <v>0</v>
          </cell>
        </row>
        <row r="14">
          <cell r="G14">
            <v>1797091017</v>
          </cell>
          <cell r="K14">
            <v>0</v>
          </cell>
          <cell r="L14">
            <v>0</v>
          </cell>
          <cell r="M14">
            <v>0</v>
          </cell>
          <cell r="N14">
            <v>178213350</v>
          </cell>
          <cell r="O14">
            <v>0</v>
          </cell>
          <cell r="P14">
            <v>0</v>
          </cell>
          <cell r="Q14">
            <v>0</v>
          </cell>
          <cell r="R14">
            <v>426361886</v>
          </cell>
          <cell r="S14">
            <v>74428360</v>
          </cell>
          <cell r="T14">
            <v>1137562133</v>
          </cell>
          <cell r="U14">
            <v>0</v>
          </cell>
          <cell r="V14">
            <v>-19474712</v>
          </cell>
          <cell r="W14">
            <v>0</v>
          </cell>
          <cell r="X14">
            <v>0</v>
          </cell>
          <cell r="Y14">
            <v>0</v>
          </cell>
          <cell r="Z14">
            <v>0</v>
          </cell>
          <cell r="AA14">
            <v>0</v>
          </cell>
        </row>
        <row r="15">
          <cell r="G15">
            <v>321828403</v>
          </cell>
          <cell r="T15">
            <v>321828403</v>
          </cell>
          <cell r="AA15">
            <v>0</v>
          </cell>
        </row>
        <row r="16">
          <cell r="G16">
            <v>21681611146481</v>
          </cell>
          <cell r="H16">
            <v>0</v>
          </cell>
          <cell r="I16">
            <v>0</v>
          </cell>
          <cell r="J16">
            <v>0</v>
          </cell>
          <cell r="K16">
            <v>0</v>
          </cell>
          <cell r="L16">
            <v>0</v>
          </cell>
          <cell r="M16">
            <v>320676392339</v>
          </cell>
          <cell r="N16">
            <v>220825262</v>
          </cell>
          <cell r="O16">
            <v>0</v>
          </cell>
          <cell r="P16">
            <v>0</v>
          </cell>
          <cell r="Q16">
            <v>0</v>
          </cell>
          <cell r="R16">
            <v>624588471</v>
          </cell>
          <cell r="S16">
            <v>57781205</v>
          </cell>
          <cell r="T16">
            <v>0</v>
          </cell>
          <cell r="W16">
            <v>18752267873000</v>
          </cell>
          <cell r="X16">
            <v>364020000000</v>
          </cell>
          <cell r="Y16">
            <v>2169911305993</v>
          </cell>
          <cell r="Z16">
            <v>73832380211</v>
          </cell>
          <cell r="AA16">
            <v>74749693667104</v>
          </cell>
        </row>
        <row r="17">
          <cell r="E17" t="str">
            <v>(1)地域主権型社会の確立に向けた地方行政体制整備等</v>
          </cell>
          <cell r="G17">
            <v>9067076637</v>
          </cell>
          <cell r="H17">
            <v>0</v>
          </cell>
          <cell r="I17">
            <v>0</v>
          </cell>
          <cell r="J17">
            <v>0</v>
          </cell>
          <cell r="K17">
            <v>0</v>
          </cell>
          <cell r="L17">
            <v>0</v>
          </cell>
          <cell r="M17">
            <v>8810441000</v>
          </cell>
          <cell r="N17">
            <v>210000000</v>
          </cell>
          <cell r="O17">
            <v>0</v>
          </cell>
          <cell r="P17">
            <v>0</v>
          </cell>
          <cell r="Q17">
            <v>0</v>
          </cell>
          <cell r="R17">
            <v>34012218</v>
          </cell>
          <cell r="S17">
            <v>12623419</v>
          </cell>
          <cell r="T17">
            <v>0</v>
          </cell>
          <cell r="AA17">
            <v>9076197782</v>
          </cell>
        </row>
        <row r="18">
          <cell r="E18" t="str">
            <v>(2)地域振興（地域力創造）</v>
          </cell>
          <cell r="G18">
            <v>312460065358</v>
          </cell>
          <cell r="H18">
            <v>0</v>
          </cell>
          <cell r="I18">
            <v>0</v>
          </cell>
          <cell r="J18">
            <v>0</v>
          </cell>
          <cell r="K18">
            <v>0</v>
          </cell>
          <cell r="L18">
            <v>0</v>
          </cell>
          <cell r="M18">
            <v>311865951339</v>
          </cell>
          <cell r="N18">
            <v>10825262</v>
          </cell>
          <cell r="O18">
            <v>0</v>
          </cell>
          <cell r="P18">
            <v>0</v>
          </cell>
          <cell r="Q18">
            <v>0</v>
          </cell>
          <cell r="R18">
            <v>553906131</v>
          </cell>
          <cell r="S18">
            <v>29382626</v>
          </cell>
          <cell r="T18">
            <v>0</v>
          </cell>
          <cell r="AA18">
            <v>312597782539</v>
          </cell>
        </row>
        <row r="19">
          <cell r="E19" t="str">
            <v>(3)地域主権型社会の確立に向けた地方財源の確保と地方財政の健全化</v>
          </cell>
          <cell r="G19">
            <v>19190148650005</v>
          </cell>
          <cell r="H19">
            <v>0</v>
          </cell>
          <cell r="I19">
            <v>0</v>
          </cell>
          <cell r="J19">
            <v>0</v>
          </cell>
          <cell r="K19">
            <v>0</v>
          </cell>
          <cell r="L19">
            <v>0</v>
          </cell>
          <cell r="M19">
            <v>0</v>
          </cell>
          <cell r="N19">
            <v>0</v>
          </cell>
          <cell r="O19">
            <v>0</v>
          </cell>
          <cell r="P19">
            <v>0</v>
          </cell>
          <cell r="Q19">
            <v>0</v>
          </cell>
          <cell r="R19">
            <v>19153244</v>
          </cell>
          <cell r="S19">
            <v>9243550</v>
          </cell>
          <cell r="T19">
            <v>0</v>
          </cell>
          <cell r="W19">
            <v>18752267873000</v>
          </cell>
          <cell r="X19">
            <v>364020000000</v>
          </cell>
          <cell r="Z19">
            <v>73832380211</v>
          </cell>
          <cell r="AA19">
            <v>72258079634755</v>
          </cell>
        </row>
        <row r="20">
          <cell r="E20" t="str">
            <v>(4)地域主権型社会を担う地方税制度の構築</v>
          </cell>
          <cell r="G20">
            <v>2169935354481</v>
          </cell>
          <cell r="H20">
            <v>0</v>
          </cell>
          <cell r="I20">
            <v>0</v>
          </cell>
          <cell r="J20">
            <v>0</v>
          </cell>
          <cell r="K20">
            <v>0</v>
          </cell>
          <cell r="L20">
            <v>0</v>
          </cell>
          <cell r="M20">
            <v>0</v>
          </cell>
          <cell r="N20">
            <v>0</v>
          </cell>
          <cell r="O20">
            <v>0</v>
          </cell>
          <cell r="P20">
            <v>0</v>
          </cell>
          <cell r="Q20">
            <v>0</v>
          </cell>
          <cell r="R20">
            <v>17516878</v>
          </cell>
          <cell r="S20">
            <v>6531610</v>
          </cell>
          <cell r="T20">
            <v>0</v>
          </cell>
          <cell r="Y20">
            <v>2169911305993</v>
          </cell>
          <cell r="AA20">
            <v>2169940052028</v>
          </cell>
        </row>
        <row r="23">
          <cell r="G23">
            <v>21686865331699</v>
          </cell>
          <cell r="H23">
            <v>2627966369</v>
          </cell>
          <cell r="I23">
            <v>165373827</v>
          </cell>
          <cell r="J23">
            <v>341925602</v>
          </cell>
          <cell r="K23">
            <v>0</v>
          </cell>
          <cell r="L23">
            <v>0</v>
          </cell>
          <cell r="M23">
            <v>320676392339</v>
          </cell>
          <cell r="N23">
            <v>399038612</v>
          </cell>
          <cell r="O23">
            <v>0</v>
          </cell>
          <cell r="P23">
            <v>0</v>
          </cell>
          <cell r="Q23">
            <v>0</v>
          </cell>
          <cell r="R23">
            <v>1050950357</v>
          </cell>
          <cell r="S23">
            <v>132209565</v>
          </cell>
          <cell r="T23">
            <v>1459390536</v>
          </cell>
          <cell r="U23">
            <v>0</v>
          </cell>
          <cell r="V23">
            <v>-19474712</v>
          </cell>
          <cell r="W23">
            <v>18752267873000</v>
          </cell>
          <cell r="X23">
            <v>364020000000</v>
          </cell>
          <cell r="Y23">
            <v>2169911305993</v>
          </cell>
          <cell r="Z23">
            <v>73832380211</v>
          </cell>
        </row>
        <row r="24">
          <cell r="G24">
            <v>0</v>
          </cell>
        </row>
        <row r="33">
          <cell r="D33" t="str">
            <v>(1)地域主権型社会の確立に向けた地方行政体制整備等</v>
          </cell>
          <cell r="G33">
            <v>0</v>
          </cell>
          <cell r="H33">
            <v>0</v>
          </cell>
        </row>
        <row r="34">
          <cell r="D34" t="str">
            <v>(2)地域振興（地域力創造）</v>
          </cell>
          <cell r="G34">
            <v>0</v>
          </cell>
          <cell r="H34">
            <v>0</v>
          </cell>
        </row>
        <row r="35">
          <cell r="D35" t="str">
            <v>(3)地域主権型社会の確立に向けた地方財源の確保と地方財政の健全化</v>
          </cell>
          <cell r="G35">
            <v>-33524015469769</v>
          </cell>
          <cell r="H35">
            <v>0</v>
          </cell>
          <cell r="N35">
            <v>-6720061769</v>
          </cell>
          <cell r="O35">
            <v>-33517295408000</v>
          </cell>
        </row>
        <row r="36">
          <cell r="D36" t="str">
            <v>(4)地域主権型社会を担う地方税制度の構築</v>
          </cell>
          <cell r="G36">
            <v>0</v>
          </cell>
          <cell r="H36">
            <v>0</v>
          </cell>
        </row>
        <row r="37">
          <cell r="G37">
            <v>3751627469</v>
          </cell>
          <cell r="I37">
            <v>3751627469</v>
          </cell>
        </row>
        <row r="38">
          <cell r="G38">
            <v>15311713403</v>
          </cell>
          <cell r="J38">
            <v>10649396894</v>
          </cell>
          <cell r="K38">
            <v>10433345</v>
          </cell>
          <cell r="L38">
            <v>3755517122</v>
          </cell>
          <cell r="M38">
            <v>896366042</v>
          </cell>
        </row>
        <row r="40">
          <cell r="G40">
            <v>-33504952128897</v>
          </cell>
          <cell r="H40">
            <v>0</v>
          </cell>
          <cell r="I40">
            <v>3751627469</v>
          </cell>
          <cell r="J40">
            <v>10649396894</v>
          </cell>
          <cell r="K40">
            <v>10433345</v>
          </cell>
          <cell r="L40">
            <v>3755517122</v>
          </cell>
          <cell r="M40">
            <v>896366042</v>
          </cell>
          <cell r="N40">
            <v>-6720061769</v>
          </cell>
          <cell r="O40">
            <v>-33517295408000</v>
          </cell>
        </row>
        <row r="45">
          <cell r="N45">
            <v>362617888965</v>
          </cell>
        </row>
        <row r="46">
          <cell r="G46">
            <v>281226050</v>
          </cell>
        </row>
        <row r="47">
          <cell r="G47">
            <v>213838805</v>
          </cell>
        </row>
        <row r="48">
          <cell r="G48">
            <v>0</v>
          </cell>
        </row>
        <row r="49">
          <cell r="G49">
            <v>495064855</v>
          </cell>
        </row>
      </sheetData>
      <sheetData sheetId="31">
        <row r="52">
          <cell r="D52" t="str">
            <v>①地域主権型社会の確立に向けた地方行政体制整備等</v>
          </cell>
        </row>
        <row r="53">
          <cell r="D53" t="str">
            <v>　　地域主権化社会の確立に向けた地方制度・地方行政体制の整備等を推進する。</v>
          </cell>
        </row>
        <row r="54">
          <cell r="D54" t="str">
            <v>②地域振興（地域力創造）</v>
          </cell>
        </row>
        <row r="55">
          <cell r="D55" t="str">
            <v>　　地域の特性にあった魅力ある地域づくりを行う地方公共団体を支援する。</v>
          </cell>
        </row>
        <row r="56">
          <cell r="D56" t="str">
            <v>③地域主権型社会の確立に向けた地方財源の確保と地方財政の健全化</v>
          </cell>
        </row>
        <row r="58">
          <cell r="D58" t="str">
            <v>④地域主権型社会を担う地方税制度の構築</v>
          </cell>
        </row>
        <row r="59">
          <cell r="D59" t="str">
            <v>　　地域主権化社会を担う地方税制度の構築のために、社会経済情勢等を踏まえた税制改正を実施する。</v>
          </cell>
        </row>
      </sheetData>
      <sheetData sheetId="33">
        <row r="11">
          <cell r="F11">
            <v>1438195320</v>
          </cell>
          <cell r="G11">
            <v>1006736724</v>
          </cell>
          <cell r="H11">
            <v>690333754</v>
          </cell>
          <cell r="L11">
            <v>3135265798</v>
          </cell>
        </row>
        <row r="12">
          <cell r="F12">
            <v>736276937</v>
          </cell>
          <cell r="G12">
            <v>515393856</v>
          </cell>
          <cell r="H12">
            <v>353412930</v>
          </cell>
          <cell r="I12">
            <v>187241039</v>
          </cell>
          <cell r="J12">
            <v>4766255</v>
          </cell>
          <cell r="L12">
            <v>1797091017</v>
          </cell>
        </row>
        <row r="13">
          <cell r="F13">
            <v>147627708</v>
          </cell>
          <cell r="G13">
            <v>103339395</v>
          </cell>
          <cell r="H13">
            <v>70861300</v>
          </cell>
          <cell r="L13">
            <v>321828403</v>
          </cell>
        </row>
        <row r="14">
          <cell r="F14">
            <v>320649682966</v>
          </cell>
          <cell r="G14">
            <v>19335565131823</v>
          </cell>
          <cell r="H14">
            <v>24048488</v>
          </cell>
          <cell r="I14">
            <v>19190120253211</v>
          </cell>
          <cell r="J14">
            <v>2169911305993</v>
          </cell>
          <cell r="K14">
            <v>-19334659276000</v>
          </cell>
          <cell r="L14">
            <v>21681611146481</v>
          </cell>
        </row>
        <row r="15">
          <cell r="F15">
            <v>8189617608</v>
          </cell>
          <cell r="G15">
            <v>877459029</v>
          </cell>
          <cell r="L15">
            <v>9067076637</v>
          </cell>
        </row>
        <row r="16">
          <cell r="F16">
            <v>312460065358</v>
          </cell>
          <cell r="G16">
            <v>0</v>
          </cell>
          <cell r="L16">
            <v>312460065358</v>
          </cell>
        </row>
        <row r="17">
          <cell r="G17">
            <v>19334687672794</v>
          </cell>
          <cell r="I17">
            <v>19190120253211</v>
          </cell>
          <cell r="K17">
            <v>-19334659276000</v>
          </cell>
          <cell r="L17">
            <v>19190148650005</v>
          </cell>
        </row>
        <row r="18">
          <cell r="H18">
            <v>24048488</v>
          </cell>
          <cell r="J18">
            <v>2169911305993</v>
          </cell>
          <cell r="L18">
            <v>2169935354481</v>
          </cell>
        </row>
        <row r="22">
          <cell r="F22">
            <v>322971782931</v>
          </cell>
          <cell r="G22">
            <v>19337190601798</v>
          </cell>
          <cell r="H22">
            <v>1138656472</v>
          </cell>
          <cell r="I22">
            <v>19190307494250</v>
          </cell>
          <cell r="J22">
            <v>2169916072248</v>
          </cell>
          <cell r="K22">
            <v>-19334659276000</v>
          </cell>
          <cell r="L22">
            <v>21686865331699</v>
          </cell>
        </row>
      </sheetData>
      <sheetData sheetId="34">
        <row r="8">
          <cell r="G8">
            <v>1027939450</v>
          </cell>
        </row>
        <row r="13">
          <cell r="G13">
            <v>437478949</v>
          </cell>
          <cell r="H13">
            <v>366692982</v>
          </cell>
          <cell r="I13">
            <v>23075418</v>
          </cell>
          <cell r="J13">
            <v>47710549</v>
          </cell>
        </row>
        <row r="14">
          <cell r="G14">
            <v>230965171</v>
          </cell>
          <cell r="K14">
            <v>0</v>
          </cell>
          <cell r="L14">
            <v>0</v>
          </cell>
          <cell r="M14">
            <v>0</v>
          </cell>
          <cell r="N14">
            <v>0</v>
          </cell>
          <cell r="O14">
            <v>0</v>
          </cell>
          <cell r="P14">
            <v>0</v>
          </cell>
          <cell r="Q14">
            <v>0</v>
          </cell>
          <cell r="R14">
            <v>58078940</v>
          </cell>
          <cell r="S14">
            <v>9876846</v>
          </cell>
          <cell r="T14">
            <v>165726787</v>
          </cell>
          <cell r="U14">
            <v>0</v>
          </cell>
          <cell r="V14">
            <v>-2717402</v>
          </cell>
        </row>
        <row r="15">
          <cell r="G15">
            <v>44906289</v>
          </cell>
          <cell r="T15">
            <v>44906289</v>
          </cell>
        </row>
        <row r="16">
          <cell r="G16">
            <v>314589041</v>
          </cell>
          <cell r="H16">
            <v>15744418</v>
          </cell>
          <cell r="I16">
            <v>0</v>
          </cell>
          <cell r="J16">
            <v>0</v>
          </cell>
          <cell r="K16">
            <v>0</v>
          </cell>
          <cell r="L16">
            <v>0</v>
          </cell>
          <cell r="M16">
            <v>0</v>
          </cell>
          <cell r="N16">
            <v>289598914</v>
          </cell>
          <cell r="O16">
            <v>0</v>
          </cell>
          <cell r="P16">
            <v>0</v>
          </cell>
          <cell r="Q16">
            <v>0</v>
          </cell>
          <cell r="R16">
            <v>20088054</v>
          </cell>
          <cell r="S16">
            <v>4902073</v>
          </cell>
          <cell r="T16">
            <v>0</v>
          </cell>
          <cell r="U16">
            <v>0</v>
          </cell>
          <cell r="V16">
            <v>0</v>
          </cell>
          <cell r="W16">
            <v>319976107</v>
          </cell>
        </row>
        <row r="17">
          <cell r="G17">
            <v>314589041</v>
          </cell>
          <cell r="N17">
            <v>289598914</v>
          </cell>
          <cell r="R17">
            <v>20088054</v>
          </cell>
          <cell r="S17">
            <v>4902073</v>
          </cell>
          <cell r="W17">
            <v>319976107</v>
          </cell>
        </row>
        <row r="20">
          <cell r="G20">
            <v>1027939450</v>
          </cell>
          <cell r="H20">
            <v>366692982</v>
          </cell>
          <cell r="I20">
            <v>23075418</v>
          </cell>
          <cell r="J20">
            <v>47710549</v>
          </cell>
          <cell r="K20">
            <v>0</v>
          </cell>
          <cell r="L20">
            <v>0</v>
          </cell>
          <cell r="M20">
            <v>0</v>
          </cell>
          <cell r="N20">
            <v>289598914</v>
          </cell>
          <cell r="O20">
            <v>0</v>
          </cell>
          <cell r="P20">
            <v>0</v>
          </cell>
          <cell r="Q20">
            <v>0</v>
          </cell>
          <cell r="R20">
            <v>78166994</v>
          </cell>
          <cell r="S20">
            <v>14778919</v>
          </cell>
          <cell r="T20">
            <v>210633076</v>
          </cell>
          <cell r="U20">
            <v>0</v>
          </cell>
          <cell r="V20">
            <v>-2717402</v>
          </cell>
        </row>
        <row r="21">
          <cell r="G21">
            <v>0</v>
          </cell>
        </row>
        <row r="30">
          <cell r="G30">
            <v>0</v>
          </cell>
          <cell r="H30">
            <v>0</v>
          </cell>
        </row>
        <row r="31">
          <cell r="G31">
            <v>523477276</v>
          </cell>
          <cell r="I31">
            <v>523477276</v>
          </cell>
        </row>
        <row r="32">
          <cell r="G32">
            <v>2136518149</v>
          </cell>
          <cell r="J32">
            <v>1485962357</v>
          </cell>
          <cell r="K32">
            <v>1455816</v>
          </cell>
          <cell r="L32">
            <v>524025645</v>
          </cell>
          <cell r="M32">
            <v>125074331</v>
          </cell>
        </row>
        <row r="34">
          <cell r="G34">
            <v>2659995425</v>
          </cell>
          <cell r="H34">
            <v>0</v>
          </cell>
          <cell r="I34">
            <v>523477276</v>
          </cell>
          <cell r="J34">
            <v>1485962357</v>
          </cell>
          <cell r="K34">
            <v>1455816</v>
          </cell>
          <cell r="L34">
            <v>524025645</v>
          </cell>
          <cell r="M34">
            <v>125074331</v>
          </cell>
        </row>
        <row r="39">
          <cell r="N39">
            <v>87193501</v>
          </cell>
        </row>
        <row r="40">
          <cell r="G40">
            <v>40175150</v>
          </cell>
        </row>
        <row r="41">
          <cell r="G41">
            <v>25734186</v>
          </cell>
        </row>
        <row r="42">
          <cell r="G42">
            <v>0</v>
          </cell>
        </row>
        <row r="43">
          <cell r="G43">
            <v>65909336</v>
          </cell>
        </row>
      </sheetData>
      <sheetData sheetId="35">
        <row r="11">
          <cell r="F11">
            <v>437478949</v>
          </cell>
          <cell r="L11">
            <v>437478949</v>
          </cell>
        </row>
        <row r="12">
          <cell r="F12">
            <v>230965171</v>
          </cell>
          <cell r="L12">
            <v>230965171</v>
          </cell>
        </row>
        <row r="13">
          <cell r="F13">
            <v>44906289</v>
          </cell>
          <cell r="L13">
            <v>44906289</v>
          </cell>
        </row>
        <row r="14">
          <cell r="F14">
            <v>314589041</v>
          </cell>
          <cell r="G14">
            <v>0</v>
          </cell>
          <cell r="H14">
            <v>0</v>
          </cell>
          <cell r="I14">
            <v>0</v>
          </cell>
          <cell r="J14">
            <v>0</v>
          </cell>
          <cell r="K14">
            <v>0</v>
          </cell>
          <cell r="L14">
            <v>314589041</v>
          </cell>
        </row>
        <row r="15">
          <cell r="F15">
            <v>314589041</v>
          </cell>
          <cell r="L15">
            <v>314589041</v>
          </cell>
        </row>
        <row r="22">
          <cell r="F22">
            <v>1027939450</v>
          </cell>
          <cell r="G22">
            <v>0</v>
          </cell>
          <cell r="H22">
            <v>0</v>
          </cell>
          <cell r="I22">
            <v>0</v>
          </cell>
          <cell r="J22">
            <v>0</v>
          </cell>
          <cell r="K22">
            <v>0</v>
          </cell>
          <cell r="L22">
            <v>1027939450</v>
          </cell>
        </row>
      </sheetData>
      <sheetData sheetId="36">
        <row r="8">
          <cell r="G8">
            <v>7875495902</v>
          </cell>
        </row>
        <row r="13">
          <cell r="G13">
            <v>340261404</v>
          </cell>
          <cell r="H13">
            <v>285205652</v>
          </cell>
          <cell r="I13">
            <v>17947547</v>
          </cell>
          <cell r="J13">
            <v>37108205</v>
          </cell>
        </row>
        <row r="14">
          <cell r="G14">
            <v>1131195133</v>
          </cell>
          <cell r="K14">
            <v>0</v>
          </cell>
          <cell r="L14">
            <v>0</v>
          </cell>
          <cell r="M14">
            <v>0</v>
          </cell>
          <cell r="N14">
            <v>0</v>
          </cell>
          <cell r="O14">
            <v>0</v>
          </cell>
          <cell r="P14">
            <v>0</v>
          </cell>
          <cell r="Q14">
            <v>0</v>
          </cell>
          <cell r="R14">
            <v>45172509</v>
          </cell>
          <cell r="S14">
            <v>7681991</v>
          </cell>
          <cell r="T14">
            <v>1080454168</v>
          </cell>
          <cell r="U14">
            <v>0</v>
          </cell>
          <cell r="V14">
            <v>-2113535</v>
          </cell>
        </row>
        <row r="15">
          <cell r="G15">
            <v>34927114</v>
          </cell>
          <cell r="T15">
            <v>34927114</v>
          </cell>
        </row>
        <row r="16">
          <cell r="G16">
            <v>6369112251</v>
          </cell>
          <cell r="H16">
            <v>0</v>
          </cell>
          <cell r="I16">
            <v>0</v>
          </cell>
          <cell r="J16">
            <v>0</v>
          </cell>
          <cell r="K16">
            <v>0</v>
          </cell>
          <cell r="L16">
            <v>0</v>
          </cell>
          <cell r="M16">
            <v>0</v>
          </cell>
          <cell r="N16">
            <v>0</v>
          </cell>
          <cell r="O16">
            <v>0</v>
          </cell>
          <cell r="P16">
            <v>0</v>
          </cell>
          <cell r="Q16">
            <v>0</v>
          </cell>
          <cell r="R16">
            <v>6359489275</v>
          </cell>
          <cell r="S16">
            <v>9622976</v>
          </cell>
          <cell r="T16">
            <v>0</v>
          </cell>
          <cell r="U16">
            <v>0</v>
          </cell>
          <cell r="V16">
            <v>0</v>
          </cell>
          <cell r="W16">
            <v>8074552968</v>
          </cell>
        </row>
        <row r="17">
          <cell r="G17">
            <v>6369112251</v>
          </cell>
          <cell r="R17">
            <v>6359489275</v>
          </cell>
          <cell r="S17">
            <v>9622976</v>
          </cell>
          <cell r="W17">
            <v>8074552968</v>
          </cell>
        </row>
        <row r="20">
          <cell r="G20">
            <v>7875495902</v>
          </cell>
          <cell r="H20">
            <v>285205652</v>
          </cell>
          <cell r="I20">
            <v>17947547</v>
          </cell>
          <cell r="J20">
            <v>37108205</v>
          </cell>
          <cell r="K20">
            <v>0</v>
          </cell>
          <cell r="L20">
            <v>0</v>
          </cell>
          <cell r="M20">
            <v>0</v>
          </cell>
          <cell r="N20">
            <v>0</v>
          </cell>
          <cell r="O20">
            <v>0</v>
          </cell>
          <cell r="P20">
            <v>0</v>
          </cell>
          <cell r="Q20">
            <v>0</v>
          </cell>
          <cell r="R20">
            <v>6404661784</v>
          </cell>
          <cell r="S20">
            <v>17304967</v>
          </cell>
          <cell r="T20">
            <v>1115381282</v>
          </cell>
          <cell r="U20">
            <v>0</v>
          </cell>
          <cell r="V20">
            <v>-2113535</v>
          </cell>
        </row>
        <row r="21">
          <cell r="G21">
            <v>0</v>
          </cell>
        </row>
        <row r="30">
          <cell r="G30">
            <v>419000000</v>
          </cell>
          <cell r="H30">
            <v>419000000</v>
          </cell>
        </row>
        <row r="31">
          <cell r="G31">
            <v>407148993</v>
          </cell>
          <cell r="I31">
            <v>407148993</v>
          </cell>
        </row>
        <row r="32">
          <cell r="G32">
            <v>1661736339</v>
          </cell>
          <cell r="J32">
            <v>1155748500</v>
          </cell>
          <cell r="K32">
            <v>1132301</v>
          </cell>
          <cell r="L32">
            <v>407575502</v>
          </cell>
          <cell r="M32">
            <v>97280036</v>
          </cell>
        </row>
        <row r="34">
          <cell r="G34">
            <v>2487885332</v>
          </cell>
          <cell r="H34">
            <v>419000000</v>
          </cell>
          <cell r="I34">
            <v>407148993</v>
          </cell>
          <cell r="J34">
            <v>1155748500</v>
          </cell>
          <cell r="K34">
            <v>1132301</v>
          </cell>
          <cell r="L34">
            <v>407575502</v>
          </cell>
          <cell r="M34">
            <v>97280036</v>
          </cell>
        </row>
        <row r="39">
          <cell r="N39">
            <v>631647267</v>
          </cell>
        </row>
        <row r="40">
          <cell r="G40">
            <v>29602742</v>
          </cell>
        </row>
        <row r="41">
          <cell r="G41">
            <v>18962032</v>
          </cell>
        </row>
        <row r="42">
          <cell r="G42">
            <v>0</v>
          </cell>
        </row>
        <row r="43">
          <cell r="G43">
            <v>48564774</v>
          </cell>
        </row>
      </sheetData>
      <sheetData sheetId="37">
        <row r="11">
          <cell r="F11">
            <v>223600351</v>
          </cell>
          <cell r="G11">
            <v>116661053</v>
          </cell>
          <cell r="L11">
            <v>340261404</v>
          </cell>
        </row>
        <row r="12">
          <cell r="F12">
            <v>743356802</v>
          </cell>
          <cell r="G12">
            <v>387838331</v>
          </cell>
          <cell r="L12">
            <v>1131195133</v>
          </cell>
        </row>
        <row r="13">
          <cell r="F13">
            <v>22952103</v>
          </cell>
          <cell r="G13">
            <v>11975011</v>
          </cell>
          <cell r="L13">
            <v>34927114</v>
          </cell>
        </row>
        <row r="14">
          <cell r="F14">
            <v>4185416622</v>
          </cell>
          <cell r="G14">
            <v>2183695629</v>
          </cell>
          <cell r="L14">
            <v>6369112251</v>
          </cell>
        </row>
        <row r="15">
          <cell r="F15">
            <v>4185416622</v>
          </cell>
          <cell r="G15">
            <v>2183695629</v>
          </cell>
          <cell r="L15">
            <v>6369112251</v>
          </cell>
        </row>
        <row r="22">
          <cell r="F22">
            <v>5175325878</v>
          </cell>
          <cell r="G22">
            <v>2700170024</v>
          </cell>
          <cell r="H22">
            <v>0</v>
          </cell>
          <cell r="I22">
            <v>0</v>
          </cell>
          <cell r="J22">
            <v>0</v>
          </cell>
          <cell r="K22">
            <v>0</v>
          </cell>
          <cell r="L22">
            <v>7875495902</v>
          </cell>
        </row>
      </sheetData>
      <sheetData sheetId="38">
        <row r="8">
          <cell r="G8">
            <v>159337706430</v>
          </cell>
        </row>
        <row r="13">
          <cell r="G13">
            <v>17366840068</v>
          </cell>
          <cell r="H13">
            <v>14876580425</v>
          </cell>
          <cell r="I13">
            <v>893604897</v>
          </cell>
          <cell r="J13">
            <v>1596654746</v>
          </cell>
        </row>
        <row r="14">
          <cell r="G14">
            <v>7165254549</v>
          </cell>
          <cell r="N14">
            <v>3744143</v>
          </cell>
          <cell r="R14">
            <v>1158545188</v>
          </cell>
          <cell r="S14">
            <v>233005906</v>
          </cell>
          <cell r="T14">
            <v>5809276309</v>
          </cell>
          <cell r="V14">
            <v>-39316997</v>
          </cell>
        </row>
        <row r="15">
          <cell r="G15">
            <v>1005891813</v>
          </cell>
          <cell r="T15">
            <v>1005891813</v>
          </cell>
        </row>
        <row r="16">
          <cell r="G16">
            <v>133799720000</v>
          </cell>
          <cell r="H16">
            <v>3652400103</v>
          </cell>
          <cell r="I16">
            <v>210875900</v>
          </cell>
          <cell r="J16">
            <v>314601847</v>
          </cell>
          <cell r="K16">
            <v>0</v>
          </cell>
          <cell r="L16">
            <v>0</v>
          </cell>
          <cell r="M16">
            <v>64222148310</v>
          </cell>
          <cell r="N16">
            <v>20728301308</v>
          </cell>
          <cell r="O16">
            <v>30280857000</v>
          </cell>
          <cell r="P16">
            <v>0</v>
          </cell>
          <cell r="Q16">
            <v>0</v>
          </cell>
          <cell r="R16">
            <v>18299737796</v>
          </cell>
          <cell r="S16">
            <v>301903594</v>
          </cell>
          <cell r="T16">
            <v>0</v>
          </cell>
          <cell r="U16">
            <v>-33228008</v>
          </cell>
          <cell r="V16">
            <v>0</v>
          </cell>
          <cell r="W16">
            <v>142240509265</v>
          </cell>
        </row>
        <row r="17">
          <cell r="G17">
            <v>39940176827</v>
          </cell>
          <cell r="I17">
            <v>0</v>
          </cell>
          <cell r="J17">
            <v>0</v>
          </cell>
          <cell r="M17">
            <v>1229890200</v>
          </cell>
          <cell r="N17">
            <v>7495655800</v>
          </cell>
          <cell r="O17">
            <v>30280857000</v>
          </cell>
          <cell r="R17">
            <v>899212551</v>
          </cell>
          <cell r="S17">
            <v>34561276</v>
          </cell>
          <cell r="T17">
            <v>0</v>
          </cell>
          <cell r="W17">
            <v>40181320987</v>
          </cell>
        </row>
        <row r="18">
          <cell r="G18">
            <v>7637122922</v>
          </cell>
          <cell r="H18">
            <v>0</v>
          </cell>
          <cell r="I18">
            <v>0</v>
          </cell>
          <cell r="J18">
            <v>0</v>
          </cell>
          <cell r="M18">
            <v>1539788036</v>
          </cell>
          <cell r="N18">
            <v>3690329838</v>
          </cell>
          <cell r="R18">
            <v>2391980595</v>
          </cell>
          <cell r="S18">
            <v>15024453</v>
          </cell>
          <cell r="T18">
            <v>0</v>
          </cell>
          <cell r="W18">
            <v>8303518490</v>
          </cell>
        </row>
        <row r="19">
          <cell r="G19">
            <v>11742032356</v>
          </cell>
          <cell r="H19">
            <v>0</v>
          </cell>
          <cell r="I19">
            <v>0</v>
          </cell>
          <cell r="J19">
            <v>0</v>
          </cell>
          <cell r="M19">
            <v>11742032356</v>
          </cell>
          <cell r="N19">
            <v>0</v>
          </cell>
          <cell r="R19">
            <v>0</v>
          </cell>
          <cell r="S19">
            <v>0</v>
          </cell>
          <cell r="T19">
            <v>0</v>
          </cell>
          <cell r="W19">
            <v>11742032356</v>
          </cell>
        </row>
        <row r="20">
          <cell r="G20">
            <v>5059292939</v>
          </cell>
          <cell r="H20">
            <v>0</v>
          </cell>
          <cell r="I20">
            <v>0</v>
          </cell>
          <cell r="J20">
            <v>0</v>
          </cell>
          <cell r="M20">
            <v>4120303475</v>
          </cell>
          <cell r="N20">
            <v>118650000</v>
          </cell>
          <cell r="R20">
            <v>785242881</v>
          </cell>
          <cell r="S20">
            <v>35096583</v>
          </cell>
          <cell r="T20">
            <v>0</v>
          </cell>
          <cell r="W20">
            <v>5243938494</v>
          </cell>
        </row>
        <row r="21">
          <cell r="G21">
            <v>67013935594</v>
          </cell>
          <cell r="H21">
            <v>3652400103</v>
          </cell>
          <cell r="I21">
            <v>210875900</v>
          </cell>
          <cell r="J21">
            <v>314601847</v>
          </cell>
          <cell r="M21">
            <v>45590134243</v>
          </cell>
          <cell r="N21">
            <v>8319192209</v>
          </cell>
          <cell r="R21">
            <v>12977457496</v>
          </cell>
          <cell r="S21">
            <v>160379654</v>
          </cell>
          <cell r="T21">
            <v>0</v>
          </cell>
          <cell r="U21">
            <v>-33228008</v>
          </cell>
          <cell r="W21">
            <v>74028438289</v>
          </cell>
        </row>
        <row r="22">
          <cell r="G22">
            <v>2407159362</v>
          </cell>
          <cell r="H22">
            <v>0</v>
          </cell>
          <cell r="I22">
            <v>0</v>
          </cell>
          <cell r="J22">
            <v>0</v>
          </cell>
          <cell r="M22">
            <v>0</v>
          </cell>
          <cell r="N22">
            <v>1104473461</v>
          </cell>
          <cell r="R22">
            <v>1245844273</v>
          </cell>
          <cell r="S22">
            <v>56841628</v>
          </cell>
          <cell r="T22">
            <v>0</v>
          </cell>
          <cell r="W22">
            <v>2741260649</v>
          </cell>
        </row>
        <row r="25">
          <cell r="G25">
            <v>159337706430</v>
          </cell>
          <cell r="H25">
            <v>14876580425</v>
          </cell>
          <cell r="I25">
            <v>893604897</v>
          </cell>
          <cell r="J25">
            <v>1596654746</v>
          </cell>
          <cell r="K25">
            <v>0</v>
          </cell>
          <cell r="L25">
            <v>0</v>
          </cell>
          <cell r="M25">
            <v>64222148310</v>
          </cell>
          <cell r="N25">
            <v>20732045451</v>
          </cell>
          <cell r="O25">
            <v>30280857000</v>
          </cell>
          <cell r="P25">
            <v>0</v>
          </cell>
          <cell r="Q25">
            <v>0</v>
          </cell>
          <cell r="R25">
            <v>19458282984</v>
          </cell>
          <cell r="S25">
            <v>534909500</v>
          </cell>
          <cell r="T25">
            <v>6815168122</v>
          </cell>
          <cell r="U25">
            <v>-33228008</v>
          </cell>
          <cell r="V25">
            <v>-39316997</v>
          </cell>
        </row>
        <row r="26">
          <cell r="G26">
            <v>74506832630</v>
          </cell>
        </row>
        <row r="35">
          <cell r="G35">
            <v>2000000</v>
          </cell>
          <cell r="H35">
            <v>2000000</v>
          </cell>
        </row>
        <row r="36">
          <cell r="G36">
            <v>333000000</v>
          </cell>
          <cell r="H36">
            <v>333000000</v>
          </cell>
        </row>
        <row r="37">
          <cell r="G37">
            <v>0</v>
          </cell>
          <cell r="H37">
            <v>0</v>
          </cell>
        </row>
        <row r="38">
          <cell r="G38">
            <v>0</v>
          </cell>
          <cell r="H38">
            <v>0</v>
          </cell>
        </row>
        <row r="39">
          <cell r="G39">
            <v>4950415207</v>
          </cell>
          <cell r="H39">
            <v>4961000000</v>
          </cell>
          <cell r="N39">
            <v>-10584793</v>
          </cell>
        </row>
        <row r="40">
          <cell r="G40">
            <v>0</v>
          </cell>
          <cell r="H40">
            <v>0</v>
          </cell>
        </row>
        <row r="41">
          <cell r="G41">
            <v>8353287199</v>
          </cell>
          <cell r="I41">
            <v>8353287199</v>
          </cell>
        </row>
        <row r="42">
          <cell r="G42">
            <v>39090812432</v>
          </cell>
          <cell r="J42">
            <v>27420566199</v>
          </cell>
          <cell r="K42">
            <v>26386988</v>
          </cell>
          <cell r="L42">
            <v>9330621608</v>
          </cell>
          <cell r="M42">
            <v>2313237637</v>
          </cell>
        </row>
        <row r="44">
          <cell r="G44">
            <v>52729514838</v>
          </cell>
          <cell r="H44">
            <v>5296000000</v>
          </cell>
          <cell r="I44">
            <v>8353287199</v>
          </cell>
          <cell r="J44">
            <v>27420566199</v>
          </cell>
          <cell r="K44">
            <v>26386988</v>
          </cell>
          <cell r="L44">
            <v>9330621608</v>
          </cell>
          <cell r="M44">
            <v>2313237637</v>
          </cell>
          <cell r="N44">
            <v>-10584793</v>
          </cell>
        </row>
        <row r="49">
          <cell r="N49">
            <v>7714945632</v>
          </cell>
        </row>
        <row r="50">
          <cell r="G50">
            <v>4310620239</v>
          </cell>
        </row>
        <row r="51">
          <cell r="G51">
            <v>835699869</v>
          </cell>
        </row>
        <row r="52">
          <cell r="G52">
            <v>0</v>
          </cell>
        </row>
        <row r="53">
          <cell r="G53">
            <v>5146320108</v>
          </cell>
        </row>
      </sheetData>
      <sheetData sheetId="41">
        <row r="11">
          <cell r="F11">
            <v>2126621110</v>
          </cell>
          <cell r="G11">
            <v>1816782273</v>
          </cell>
          <cell r="H11">
            <v>3549063044</v>
          </cell>
          <cell r="I11">
            <v>9874373641</v>
          </cell>
          <cell r="M11">
            <v>17366840068</v>
          </cell>
        </row>
        <row r="12">
          <cell r="F12">
            <v>1825124089</v>
          </cell>
          <cell r="G12">
            <v>1559211970</v>
          </cell>
          <cell r="H12">
            <v>3045902454</v>
          </cell>
          <cell r="I12">
            <v>735016036</v>
          </cell>
          <cell r="M12">
            <v>7165254549</v>
          </cell>
        </row>
        <row r="13">
          <cell r="F13">
            <v>199642717</v>
          </cell>
          <cell r="G13">
            <v>170555699</v>
          </cell>
          <cell r="H13">
            <v>333178574</v>
          </cell>
          <cell r="I13">
            <v>302514823</v>
          </cell>
          <cell r="M13">
            <v>1005891813</v>
          </cell>
        </row>
        <row r="14">
          <cell r="F14">
            <v>42347336189</v>
          </cell>
          <cell r="G14">
            <v>16566162353</v>
          </cell>
          <cell r="H14">
            <v>73812029788</v>
          </cell>
          <cell r="I14">
            <v>1074191670</v>
          </cell>
          <cell r="J14">
            <v>0</v>
          </cell>
          <cell r="K14">
            <v>0</v>
          </cell>
          <cell r="L14">
            <v>0</v>
          </cell>
          <cell r="M14">
            <v>133799720000</v>
          </cell>
        </row>
        <row r="15">
          <cell r="F15">
            <v>39940176827</v>
          </cell>
          <cell r="I15">
            <v>0</v>
          </cell>
          <cell r="M15">
            <v>39940176827</v>
          </cell>
        </row>
        <row r="16">
          <cell r="G16">
            <v>4545906501</v>
          </cell>
          <cell r="H16">
            <v>3091216421</v>
          </cell>
          <cell r="M16">
            <v>7637122922</v>
          </cell>
        </row>
        <row r="17">
          <cell r="G17">
            <v>11742032356</v>
          </cell>
          <cell r="I17">
            <v>0</v>
          </cell>
          <cell r="M17">
            <v>11742032356</v>
          </cell>
        </row>
        <row r="18">
          <cell r="G18">
            <v>278223496</v>
          </cell>
          <cell r="H18">
            <v>4751201236</v>
          </cell>
          <cell r="I18">
            <v>29868207</v>
          </cell>
          <cell r="M18">
            <v>5059292939</v>
          </cell>
        </row>
        <row r="19">
          <cell r="H19">
            <v>65969612131</v>
          </cell>
          <cell r="I19">
            <v>1044323463</v>
          </cell>
          <cell r="M19">
            <v>67013935594</v>
          </cell>
        </row>
        <row r="20">
          <cell r="F20">
            <v>2407159362</v>
          </cell>
          <cell r="M20">
            <v>2407159362</v>
          </cell>
        </row>
        <row r="22">
          <cell r="F22">
            <v>46498724105</v>
          </cell>
          <cell r="G22">
            <v>20112712295</v>
          </cell>
          <cell r="H22">
            <v>80740173860</v>
          </cell>
          <cell r="I22">
            <v>11986096170</v>
          </cell>
          <cell r="J22">
            <v>0</v>
          </cell>
          <cell r="K22">
            <v>0</v>
          </cell>
          <cell r="L22">
            <v>0</v>
          </cell>
          <cell r="M22">
            <v>159337706430</v>
          </cell>
        </row>
      </sheetData>
      <sheetData sheetId="42">
        <row r="8">
          <cell r="G8">
            <v>1594648094</v>
          </cell>
        </row>
        <row r="13">
          <cell r="G13">
            <v>802044740</v>
          </cell>
          <cell r="H13">
            <v>672270467</v>
          </cell>
          <cell r="I13">
            <v>42304933</v>
          </cell>
          <cell r="J13">
            <v>87469340</v>
          </cell>
        </row>
        <row r="14">
          <cell r="G14">
            <v>410602812</v>
          </cell>
          <cell r="K14">
            <v>0</v>
          </cell>
          <cell r="L14">
            <v>0</v>
          </cell>
          <cell r="M14">
            <v>0</v>
          </cell>
          <cell r="N14">
            <v>0</v>
          </cell>
          <cell r="O14">
            <v>0</v>
          </cell>
          <cell r="P14">
            <v>0</v>
          </cell>
          <cell r="Q14">
            <v>0</v>
          </cell>
          <cell r="R14">
            <v>106478056</v>
          </cell>
          <cell r="S14">
            <v>18107550</v>
          </cell>
          <cell r="T14">
            <v>290999109</v>
          </cell>
          <cell r="U14">
            <v>0</v>
          </cell>
          <cell r="V14">
            <v>-4981903</v>
          </cell>
        </row>
        <row r="15">
          <cell r="G15">
            <v>82328196</v>
          </cell>
          <cell r="T15">
            <v>82328196</v>
          </cell>
        </row>
        <row r="16">
          <cell r="G16">
            <v>299672346</v>
          </cell>
          <cell r="H16">
            <v>0</v>
          </cell>
          <cell r="I16">
            <v>0</v>
          </cell>
          <cell r="J16">
            <v>0</v>
          </cell>
          <cell r="K16">
            <v>0</v>
          </cell>
          <cell r="L16">
            <v>0</v>
          </cell>
          <cell r="M16">
            <v>0</v>
          </cell>
          <cell r="N16">
            <v>219220350</v>
          </cell>
          <cell r="O16">
            <v>0</v>
          </cell>
          <cell r="P16">
            <v>0</v>
          </cell>
          <cell r="Q16">
            <v>0</v>
          </cell>
          <cell r="R16">
            <v>60828175</v>
          </cell>
          <cell r="S16">
            <v>19623821</v>
          </cell>
          <cell r="T16">
            <v>0</v>
          </cell>
          <cell r="U16">
            <v>0</v>
          </cell>
          <cell r="V16">
            <v>0</v>
          </cell>
          <cell r="W16">
            <v>315984795</v>
          </cell>
        </row>
        <row r="17">
          <cell r="G17">
            <v>299672346</v>
          </cell>
          <cell r="N17">
            <v>219220350</v>
          </cell>
          <cell r="R17">
            <v>60828175</v>
          </cell>
          <cell r="S17">
            <v>19623821</v>
          </cell>
          <cell r="W17">
            <v>315984795</v>
          </cell>
        </row>
        <row r="20">
          <cell r="G20">
            <v>1594648094</v>
          </cell>
          <cell r="H20">
            <v>672270467</v>
          </cell>
          <cell r="I20">
            <v>42304933</v>
          </cell>
          <cell r="J20">
            <v>87469340</v>
          </cell>
          <cell r="K20">
            <v>0</v>
          </cell>
          <cell r="L20">
            <v>0</v>
          </cell>
          <cell r="M20">
            <v>0</v>
          </cell>
          <cell r="N20">
            <v>219220350</v>
          </cell>
          <cell r="O20">
            <v>0</v>
          </cell>
          <cell r="P20">
            <v>0</v>
          </cell>
          <cell r="Q20">
            <v>0</v>
          </cell>
          <cell r="R20">
            <v>167306231</v>
          </cell>
          <cell r="S20">
            <v>37731371</v>
          </cell>
          <cell r="T20">
            <v>373327305</v>
          </cell>
          <cell r="U20">
            <v>0</v>
          </cell>
          <cell r="V20">
            <v>-4981903</v>
          </cell>
        </row>
        <row r="21">
          <cell r="G21">
            <v>0</v>
          </cell>
        </row>
        <row r="30">
          <cell r="G30">
            <v>0</v>
          </cell>
          <cell r="H30">
            <v>0</v>
          </cell>
        </row>
        <row r="31">
          <cell r="G31">
            <v>959708340</v>
          </cell>
          <cell r="I31">
            <v>959708340</v>
          </cell>
        </row>
        <row r="32">
          <cell r="G32">
            <v>3916949941</v>
          </cell>
          <cell r="J32">
            <v>2724264322</v>
          </cell>
          <cell r="K32">
            <v>2668995</v>
          </cell>
          <cell r="L32">
            <v>960713683</v>
          </cell>
          <cell r="M32">
            <v>229302941</v>
          </cell>
        </row>
        <row r="34">
          <cell r="G34">
            <v>4876658281</v>
          </cell>
          <cell r="H34">
            <v>0</v>
          </cell>
          <cell r="I34">
            <v>959708340</v>
          </cell>
          <cell r="J34">
            <v>2724264322</v>
          </cell>
          <cell r="K34">
            <v>2668995</v>
          </cell>
          <cell r="L34">
            <v>960713683</v>
          </cell>
          <cell r="M34">
            <v>229302941</v>
          </cell>
        </row>
        <row r="39">
          <cell r="N39">
            <v>136515045</v>
          </cell>
        </row>
        <row r="40">
          <cell r="G40">
            <v>71892374</v>
          </cell>
        </row>
        <row r="41">
          <cell r="G41">
            <v>46050649</v>
          </cell>
        </row>
        <row r="42">
          <cell r="G42">
            <v>0</v>
          </cell>
        </row>
        <row r="43">
          <cell r="G43">
            <v>117943023</v>
          </cell>
        </row>
      </sheetData>
      <sheetData sheetId="43">
        <row r="11">
          <cell r="F11">
            <v>802044740</v>
          </cell>
          <cell r="L11">
            <v>802044740</v>
          </cell>
        </row>
        <row r="12">
          <cell r="F12">
            <v>410602812</v>
          </cell>
          <cell r="L12">
            <v>410602812</v>
          </cell>
        </row>
        <row r="13">
          <cell r="F13">
            <v>82328196</v>
          </cell>
          <cell r="L13">
            <v>82328196</v>
          </cell>
        </row>
        <row r="14">
          <cell r="F14">
            <v>299672346</v>
          </cell>
          <cell r="L14">
            <v>299672346</v>
          </cell>
        </row>
        <row r="21">
          <cell r="F21">
            <v>1594648094</v>
          </cell>
          <cell r="G21">
            <v>0</v>
          </cell>
          <cell r="H21">
            <v>0</v>
          </cell>
          <cell r="I21">
            <v>0</v>
          </cell>
          <cell r="J21">
            <v>0</v>
          </cell>
          <cell r="K21">
            <v>0</v>
          </cell>
          <cell r="L21">
            <v>1594648094</v>
          </cell>
        </row>
      </sheetData>
      <sheetData sheetId="44">
        <row r="8">
          <cell r="G8">
            <v>223772503816</v>
          </cell>
        </row>
        <row r="13">
          <cell r="G13">
            <v>9226730424</v>
          </cell>
          <cell r="H13">
            <v>7813327459</v>
          </cell>
          <cell r="I13">
            <v>472054984</v>
          </cell>
          <cell r="J13">
            <v>941347981</v>
          </cell>
        </row>
        <row r="14">
          <cell r="G14">
            <v>13446176399</v>
          </cell>
          <cell r="N14">
            <v>0</v>
          </cell>
          <cell r="R14">
            <v>953743237</v>
          </cell>
          <cell r="S14">
            <v>6782888691</v>
          </cell>
          <cell r="T14">
            <v>5756895936</v>
          </cell>
          <cell r="U14">
            <v>-1009</v>
          </cell>
          <cell r="V14">
            <v>-47350456</v>
          </cell>
          <cell r="W14">
            <v>0</v>
          </cell>
        </row>
        <row r="15">
          <cell r="G15">
            <v>1635204614</v>
          </cell>
          <cell r="T15">
            <v>1635204614</v>
          </cell>
        </row>
        <row r="16">
          <cell r="G16">
            <v>199464392379</v>
          </cell>
          <cell r="H16">
            <v>1333105755</v>
          </cell>
          <cell r="I16">
            <v>72311918</v>
          </cell>
          <cell r="J16">
            <v>157722642</v>
          </cell>
          <cell r="K16">
            <v>0</v>
          </cell>
          <cell r="L16">
            <v>147378929116</v>
          </cell>
          <cell r="M16">
            <v>13828265110</v>
          </cell>
          <cell r="N16">
            <v>20577008688</v>
          </cell>
          <cell r="O16">
            <v>9426129000</v>
          </cell>
          <cell r="P16">
            <v>0</v>
          </cell>
          <cell r="Q16">
            <v>0</v>
          </cell>
          <cell r="R16">
            <v>8114257405</v>
          </cell>
          <cell r="S16">
            <v>141025297</v>
          </cell>
          <cell r="T16">
            <v>0</v>
          </cell>
          <cell r="U16">
            <v>-1222237</v>
          </cell>
          <cell r="V16">
            <v>0</v>
          </cell>
          <cell r="W16">
            <v>667834063893</v>
          </cell>
        </row>
        <row r="17">
          <cell r="G17">
            <v>826171391</v>
          </cell>
          <cell r="H17">
            <v>0</v>
          </cell>
          <cell r="I17">
            <v>0</v>
          </cell>
          <cell r="J17">
            <v>0</v>
          </cell>
          <cell r="M17">
            <v>218972570</v>
          </cell>
          <cell r="N17">
            <v>586981416</v>
          </cell>
          <cell r="O17">
            <v>0</v>
          </cell>
          <cell r="R17">
            <v>11678235</v>
          </cell>
          <cell r="S17">
            <v>8539170</v>
          </cell>
          <cell r="T17">
            <v>0</v>
          </cell>
          <cell r="U17">
            <v>0</v>
          </cell>
          <cell r="V17">
            <v>0</v>
          </cell>
          <cell r="W17">
            <v>829303174</v>
          </cell>
        </row>
        <row r="18">
          <cell r="G18">
            <v>147758320819</v>
          </cell>
          <cell r="H18">
            <v>1333105755</v>
          </cell>
          <cell r="I18">
            <v>72311918</v>
          </cell>
          <cell r="J18">
            <v>157722642</v>
          </cell>
          <cell r="K18">
            <v>0</v>
          </cell>
          <cell r="L18">
            <v>147378929116</v>
          </cell>
          <cell r="M18">
            <v>0</v>
          </cell>
          <cell r="N18">
            <v>0</v>
          </cell>
          <cell r="O18">
            <v>0</v>
          </cell>
          <cell r="R18">
            <v>372952486</v>
          </cell>
          <cell r="S18">
            <v>7661454</v>
          </cell>
          <cell r="T18">
            <v>0</v>
          </cell>
          <cell r="U18">
            <v>-1222237</v>
          </cell>
          <cell r="V18">
            <v>0</v>
          </cell>
          <cell r="W18">
            <v>608634865816</v>
          </cell>
        </row>
        <row r="19">
          <cell r="G19">
            <v>33653933445</v>
          </cell>
          <cell r="H19">
            <v>0</v>
          </cell>
          <cell r="I19">
            <v>0</v>
          </cell>
          <cell r="J19">
            <v>0</v>
          </cell>
          <cell r="M19">
            <v>0</v>
          </cell>
          <cell r="N19">
            <v>19281358287</v>
          </cell>
          <cell r="O19">
            <v>9426129000</v>
          </cell>
          <cell r="R19">
            <v>4904383657</v>
          </cell>
          <cell r="S19">
            <v>42062501</v>
          </cell>
          <cell r="T19">
            <v>0</v>
          </cell>
          <cell r="U19">
            <v>0</v>
          </cell>
          <cell r="V19">
            <v>0</v>
          </cell>
          <cell r="W19">
            <v>35529674318</v>
          </cell>
        </row>
        <row r="20">
          <cell r="G20">
            <v>17225966724</v>
          </cell>
          <cell r="H20">
            <v>0</v>
          </cell>
          <cell r="I20">
            <v>0</v>
          </cell>
          <cell r="J20">
            <v>0</v>
          </cell>
          <cell r="M20">
            <v>13609292540</v>
          </cell>
          <cell r="N20">
            <v>708668985</v>
          </cell>
          <cell r="O20">
            <v>0</v>
          </cell>
          <cell r="R20">
            <v>2825243027</v>
          </cell>
          <cell r="S20">
            <v>82762172</v>
          </cell>
          <cell r="T20">
            <v>0</v>
          </cell>
          <cell r="U20">
            <v>0</v>
          </cell>
          <cell r="V20">
            <v>0</v>
          </cell>
          <cell r="W20">
            <v>22840220585</v>
          </cell>
        </row>
        <row r="23">
          <cell r="G23">
            <v>223772503816</v>
          </cell>
          <cell r="H23">
            <v>7813327459</v>
          </cell>
          <cell r="I23">
            <v>472054984</v>
          </cell>
          <cell r="J23">
            <v>941347981</v>
          </cell>
          <cell r="K23">
            <v>0</v>
          </cell>
          <cell r="L23">
            <v>147378929116</v>
          </cell>
          <cell r="M23">
            <v>13828265110</v>
          </cell>
          <cell r="N23">
            <v>20577008688</v>
          </cell>
          <cell r="O23">
            <v>9426129000</v>
          </cell>
          <cell r="P23">
            <v>0</v>
          </cell>
          <cell r="Q23">
            <v>0</v>
          </cell>
          <cell r="R23">
            <v>9068000642</v>
          </cell>
          <cell r="S23">
            <v>6923913988</v>
          </cell>
          <cell r="T23">
            <v>7392100550</v>
          </cell>
          <cell r="U23">
            <v>-1223246</v>
          </cell>
          <cell r="V23">
            <v>-47350456</v>
          </cell>
        </row>
        <row r="24">
          <cell r="G24">
            <v>0</v>
          </cell>
        </row>
        <row r="33">
          <cell r="G33">
            <v>0</v>
          </cell>
          <cell r="H33">
            <v>0</v>
          </cell>
        </row>
        <row r="34">
          <cell r="G34">
            <v>355633554</v>
          </cell>
          <cell r="H34">
            <v>463000000</v>
          </cell>
          <cell r="O34">
            <v>-107366446</v>
          </cell>
        </row>
        <row r="35">
          <cell r="G35">
            <v>224000000</v>
          </cell>
          <cell r="H35">
            <v>224000000</v>
          </cell>
        </row>
        <row r="36">
          <cell r="G36">
            <v>249000000</v>
          </cell>
          <cell r="H36">
            <v>249000000</v>
          </cell>
        </row>
        <row r="37">
          <cell r="G37">
            <v>26212973783</v>
          </cell>
          <cell r="I37">
            <v>26212973783</v>
          </cell>
        </row>
        <row r="38">
          <cell r="G38">
            <v>52847006277</v>
          </cell>
          <cell r="J38">
            <v>34142330863</v>
          </cell>
          <cell r="K38">
            <v>30835923</v>
          </cell>
          <cell r="L38">
            <v>13747405186</v>
          </cell>
          <cell r="M38">
            <v>3741628645</v>
          </cell>
          <cell r="N38">
            <v>1184805660</v>
          </cell>
        </row>
        <row r="40">
          <cell r="G40">
            <v>79888613614</v>
          </cell>
          <cell r="H40">
            <v>936000000</v>
          </cell>
          <cell r="I40">
            <v>26212973783</v>
          </cell>
          <cell r="J40">
            <v>34142330863</v>
          </cell>
          <cell r="K40">
            <v>30835923</v>
          </cell>
          <cell r="L40">
            <v>13747405186</v>
          </cell>
          <cell r="M40">
            <v>3741628645</v>
          </cell>
          <cell r="N40">
            <v>1184805660</v>
          </cell>
          <cell r="O40">
            <v>-107366446</v>
          </cell>
        </row>
        <row r="45">
          <cell r="N45">
            <v>17963239195</v>
          </cell>
        </row>
        <row r="46">
          <cell r="G46">
            <v>747706848</v>
          </cell>
        </row>
        <row r="47">
          <cell r="G47">
            <v>829925032</v>
          </cell>
        </row>
        <row r="48">
          <cell r="G48">
            <v>0</v>
          </cell>
        </row>
        <row r="49">
          <cell r="G49">
            <v>1577631880</v>
          </cell>
        </row>
      </sheetData>
      <sheetData sheetId="47">
        <row r="11">
          <cell r="F11">
            <v>507816760</v>
          </cell>
          <cell r="G11">
            <v>1758550630</v>
          </cell>
          <cell r="H11">
            <v>4278826400</v>
          </cell>
          <cell r="I11">
            <v>536028802</v>
          </cell>
          <cell r="J11">
            <v>460796689</v>
          </cell>
          <cell r="K11">
            <v>1684711144</v>
          </cell>
          <cell r="M11">
            <v>9226730425</v>
          </cell>
        </row>
        <row r="12">
          <cell r="F12">
            <v>271806917</v>
          </cell>
          <cell r="G12">
            <v>941257288</v>
          </cell>
          <cell r="H12">
            <v>2290224952</v>
          </cell>
          <cell r="I12">
            <v>286907302</v>
          </cell>
          <cell r="J12">
            <v>246639610</v>
          </cell>
          <cell r="K12">
            <v>9409340330</v>
          </cell>
          <cell r="M12">
            <v>13446176399</v>
          </cell>
        </row>
        <row r="13">
          <cell r="F13">
            <v>52686202</v>
          </cell>
          <cell r="G13">
            <v>182450366</v>
          </cell>
          <cell r="H13">
            <v>443930034</v>
          </cell>
          <cell r="I13">
            <v>55613213</v>
          </cell>
          <cell r="J13">
            <v>47807850</v>
          </cell>
          <cell r="K13">
            <v>852716949</v>
          </cell>
          <cell r="M13">
            <v>1635204614</v>
          </cell>
        </row>
        <row r="14">
          <cell r="F14">
            <v>826171391</v>
          </cell>
          <cell r="G14">
            <v>147758320819</v>
          </cell>
          <cell r="H14">
            <v>27295079710</v>
          </cell>
          <cell r="I14">
            <v>3419383612</v>
          </cell>
          <cell r="J14">
            <v>2939470123</v>
          </cell>
          <cell r="K14">
            <v>17225966724</v>
          </cell>
          <cell r="L14">
            <v>0</v>
          </cell>
          <cell r="M14">
            <v>199464392379</v>
          </cell>
        </row>
        <row r="15">
          <cell r="F15">
            <v>826171391</v>
          </cell>
          <cell r="M15">
            <v>826171391</v>
          </cell>
        </row>
        <row r="16">
          <cell r="G16">
            <v>147758320819</v>
          </cell>
          <cell r="M16">
            <v>147758320819</v>
          </cell>
        </row>
        <row r="17">
          <cell r="H17">
            <v>27295079710</v>
          </cell>
          <cell r="I17">
            <v>3419383612</v>
          </cell>
          <cell r="J17">
            <v>2939470123</v>
          </cell>
          <cell r="M17">
            <v>33653933445</v>
          </cell>
        </row>
        <row r="18">
          <cell r="K18">
            <v>17225966724</v>
          </cell>
          <cell r="M18">
            <v>17225966724</v>
          </cell>
        </row>
        <row r="22">
          <cell r="F22">
            <v>1658481270</v>
          </cell>
          <cell r="G22">
            <v>150640579103</v>
          </cell>
          <cell r="H22">
            <v>34308061096</v>
          </cell>
          <cell r="I22">
            <v>4297932929</v>
          </cell>
          <cell r="J22">
            <v>3694714272</v>
          </cell>
          <cell r="K22">
            <v>29172735147</v>
          </cell>
          <cell r="L22">
            <v>0</v>
          </cell>
          <cell r="M22">
            <v>223772503817</v>
          </cell>
        </row>
      </sheetData>
      <sheetData sheetId="48">
        <row r="8">
          <cell r="G8">
            <v>527602487</v>
          </cell>
        </row>
        <row r="13">
          <cell r="G13">
            <v>439140056</v>
          </cell>
          <cell r="H13">
            <v>385961962</v>
          </cell>
          <cell r="I13">
            <v>24501250</v>
          </cell>
          <cell r="J13">
            <v>28676844</v>
          </cell>
        </row>
        <row r="14">
          <cell r="G14">
            <v>36425000</v>
          </cell>
          <cell r="R14">
            <v>36352800</v>
          </cell>
          <cell r="S14">
            <v>72200</v>
          </cell>
          <cell r="T14">
            <v>0</v>
          </cell>
          <cell r="V14">
            <v>0</v>
          </cell>
        </row>
        <row r="15">
          <cell r="G15">
            <v>0</v>
          </cell>
          <cell r="T15">
            <v>0</v>
          </cell>
        </row>
        <row r="16">
          <cell r="G16">
            <v>52037431</v>
          </cell>
          <cell r="H16">
            <v>0</v>
          </cell>
          <cell r="I16">
            <v>0</v>
          </cell>
          <cell r="J16">
            <v>0</v>
          </cell>
          <cell r="K16">
            <v>0</v>
          </cell>
          <cell r="L16">
            <v>0</v>
          </cell>
          <cell r="M16">
            <v>0</v>
          </cell>
          <cell r="N16">
            <v>0</v>
          </cell>
          <cell r="O16">
            <v>0</v>
          </cell>
          <cell r="P16">
            <v>0</v>
          </cell>
          <cell r="Q16">
            <v>0</v>
          </cell>
          <cell r="R16">
            <v>2492026</v>
          </cell>
          <cell r="S16">
            <v>49545405</v>
          </cell>
          <cell r="T16">
            <v>0</v>
          </cell>
          <cell r="U16">
            <v>0</v>
          </cell>
          <cell r="V16">
            <v>0</v>
          </cell>
          <cell r="W16">
            <v>52037431</v>
          </cell>
        </row>
        <row r="17">
          <cell r="G17">
            <v>52037431</v>
          </cell>
          <cell r="R17">
            <v>2492026</v>
          </cell>
          <cell r="S17">
            <v>49545405</v>
          </cell>
          <cell r="W17">
            <v>52037431</v>
          </cell>
        </row>
        <row r="21">
          <cell r="G21">
            <v>527602487</v>
          </cell>
          <cell r="H21">
            <v>385961962</v>
          </cell>
          <cell r="I21">
            <v>24501250</v>
          </cell>
          <cell r="J21">
            <v>28676844</v>
          </cell>
          <cell r="K21">
            <v>0</v>
          </cell>
          <cell r="L21">
            <v>0</v>
          </cell>
          <cell r="M21">
            <v>0</v>
          </cell>
          <cell r="N21">
            <v>0</v>
          </cell>
          <cell r="O21">
            <v>0</v>
          </cell>
          <cell r="P21">
            <v>0</v>
          </cell>
          <cell r="Q21">
            <v>0</v>
          </cell>
          <cell r="R21">
            <v>38844826</v>
          </cell>
          <cell r="S21">
            <v>49617605</v>
          </cell>
          <cell r="T21">
            <v>0</v>
          </cell>
          <cell r="U21">
            <v>0</v>
          </cell>
          <cell r="V21">
            <v>0</v>
          </cell>
        </row>
        <row r="22">
          <cell r="G22">
            <v>0</v>
          </cell>
        </row>
        <row r="31">
          <cell r="G31">
            <v>0</v>
          </cell>
          <cell r="H31">
            <v>0</v>
          </cell>
        </row>
        <row r="32">
          <cell r="G32">
            <v>0</v>
          </cell>
          <cell r="H32">
            <v>0</v>
          </cell>
        </row>
        <row r="33">
          <cell r="G33">
            <v>0</v>
          </cell>
          <cell r="I33">
            <v>0</v>
          </cell>
        </row>
        <row r="36">
          <cell r="G36">
            <v>0</v>
          </cell>
          <cell r="H36">
            <v>0</v>
          </cell>
          <cell r="I36">
            <v>0</v>
          </cell>
        </row>
        <row r="41">
          <cell r="N41">
            <v>48746290</v>
          </cell>
        </row>
        <row r="42">
          <cell r="G42">
            <v>77495304</v>
          </cell>
        </row>
        <row r="43">
          <cell r="G43">
            <v>6427942</v>
          </cell>
        </row>
        <row r="44">
          <cell r="G44">
            <v>0</v>
          </cell>
        </row>
        <row r="45">
          <cell r="G45">
            <v>83923246</v>
          </cell>
        </row>
      </sheetData>
      <sheetData sheetId="49">
        <row r="11">
          <cell r="F11">
            <v>439140056</v>
          </cell>
          <cell r="L11">
            <v>439140056</v>
          </cell>
        </row>
        <row r="12">
          <cell r="F12">
            <v>36425000</v>
          </cell>
          <cell r="L12">
            <v>36425000</v>
          </cell>
        </row>
        <row r="13">
          <cell r="F13">
            <v>0</v>
          </cell>
          <cell r="L13">
            <v>0</v>
          </cell>
        </row>
        <row r="14">
          <cell r="F14">
            <v>52037431</v>
          </cell>
          <cell r="G14">
            <v>0</v>
          </cell>
          <cell r="H14">
            <v>0</v>
          </cell>
          <cell r="I14">
            <v>0</v>
          </cell>
          <cell r="J14">
            <v>0</v>
          </cell>
          <cell r="K14">
            <v>0</v>
          </cell>
          <cell r="L14">
            <v>52037431</v>
          </cell>
        </row>
        <row r="15">
          <cell r="F15">
            <v>52037431</v>
          </cell>
          <cell r="L15">
            <v>52037431</v>
          </cell>
        </row>
        <row r="22">
          <cell r="F22">
            <v>527602487</v>
          </cell>
          <cell r="G22">
            <v>0</v>
          </cell>
          <cell r="H22">
            <v>0</v>
          </cell>
          <cell r="I22">
            <v>0</v>
          </cell>
          <cell r="J22">
            <v>0</v>
          </cell>
          <cell r="K22">
            <v>0</v>
          </cell>
          <cell r="L22">
            <v>527602487</v>
          </cell>
        </row>
      </sheetData>
      <sheetData sheetId="50">
        <row r="8">
          <cell r="G8">
            <v>76874597367</v>
          </cell>
        </row>
        <row r="13">
          <cell r="G13">
            <v>8049952562</v>
          </cell>
          <cell r="H13">
            <v>6956605775</v>
          </cell>
          <cell r="I13">
            <v>384305335</v>
          </cell>
          <cell r="J13">
            <v>709041452</v>
          </cell>
        </row>
        <row r="14">
          <cell r="G14">
            <v>2364129410</v>
          </cell>
          <cell r="N14">
            <v>2134773</v>
          </cell>
          <cell r="O14">
            <v>0</v>
          </cell>
          <cell r="P14">
            <v>0</v>
          </cell>
          <cell r="Q14">
            <v>0</v>
          </cell>
          <cell r="R14">
            <v>779398985</v>
          </cell>
          <cell r="S14">
            <v>417235563</v>
          </cell>
          <cell r="T14">
            <v>1180569322</v>
          </cell>
          <cell r="U14">
            <v>-39</v>
          </cell>
          <cell r="V14">
            <v>-15209194</v>
          </cell>
        </row>
        <row r="15">
          <cell r="G15">
            <v>417715395</v>
          </cell>
          <cell r="T15">
            <v>417715395</v>
          </cell>
        </row>
        <row r="16">
          <cell r="G16">
            <v>66042800000</v>
          </cell>
          <cell r="H16">
            <v>0</v>
          </cell>
          <cell r="I16">
            <v>0</v>
          </cell>
          <cell r="J16">
            <v>0</v>
          </cell>
          <cell r="K16">
            <v>0</v>
          </cell>
          <cell r="L16">
            <v>0</v>
          </cell>
          <cell r="M16">
            <v>0</v>
          </cell>
          <cell r="N16">
            <v>33540000000</v>
          </cell>
          <cell r="O16">
            <v>0</v>
          </cell>
          <cell r="P16">
            <v>31963342663</v>
          </cell>
          <cell r="Q16">
            <v>0</v>
          </cell>
          <cell r="R16">
            <v>458144747</v>
          </cell>
          <cell r="S16">
            <v>56312590</v>
          </cell>
          <cell r="T16">
            <v>25000000</v>
          </cell>
          <cell r="U16">
            <v>0</v>
          </cell>
          <cell r="V16">
            <v>0</v>
          </cell>
          <cell r="W16">
            <v>66261472650</v>
          </cell>
        </row>
        <row r="17">
          <cell r="G17">
            <v>0</v>
          </cell>
          <cell r="M17">
            <v>0</v>
          </cell>
          <cell r="R17">
            <v>0</v>
          </cell>
          <cell r="S17">
            <v>0</v>
          </cell>
          <cell r="W17">
            <v>0</v>
          </cell>
        </row>
        <row r="18">
          <cell r="G18">
            <v>31963342663</v>
          </cell>
          <cell r="P18">
            <v>31963342663</v>
          </cell>
          <cell r="W18">
            <v>31963342663</v>
          </cell>
        </row>
        <row r="19">
          <cell r="G19">
            <v>26740000000</v>
          </cell>
          <cell r="N19">
            <v>26740000000</v>
          </cell>
          <cell r="W19">
            <v>26740000000</v>
          </cell>
        </row>
        <row r="20">
          <cell r="G20">
            <v>6800000000</v>
          </cell>
          <cell r="N20">
            <v>6800000000</v>
          </cell>
          <cell r="W20">
            <v>6800000000</v>
          </cell>
        </row>
        <row r="21">
          <cell r="G21">
            <v>539457337</v>
          </cell>
          <cell r="R21">
            <v>458144747</v>
          </cell>
          <cell r="S21">
            <v>56312590</v>
          </cell>
          <cell r="T21">
            <v>25000000</v>
          </cell>
          <cell r="W21">
            <v>758129987</v>
          </cell>
        </row>
        <row r="22">
          <cell r="G22">
            <v>76874597367</v>
          </cell>
          <cell r="H22">
            <v>6956605775</v>
          </cell>
          <cell r="I22">
            <v>384305335</v>
          </cell>
          <cell r="J22">
            <v>709041452</v>
          </cell>
          <cell r="K22">
            <v>0</v>
          </cell>
          <cell r="L22">
            <v>0</v>
          </cell>
          <cell r="M22">
            <v>0</v>
          </cell>
          <cell r="N22">
            <v>33542134773</v>
          </cell>
          <cell r="O22">
            <v>0</v>
          </cell>
          <cell r="P22">
            <v>31963342663</v>
          </cell>
          <cell r="Q22">
            <v>0</v>
          </cell>
          <cell r="R22">
            <v>1237543732</v>
          </cell>
          <cell r="S22">
            <v>473548153</v>
          </cell>
          <cell r="T22">
            <v>1623284717</v>
          </cell>
          <cell r="U22">
            <v>-39</v>
          </cell>
          <cell r="V22">
            <v>-15209194</v>
          </cell>
          <cell r="W22">
            <v>0</v>
          </cell>
        </row>
        <row r="30">
          <cell r="G30">
            <v>0</v>
          </cell>
          <cell r="H30">
            <v>0</v>
          </cell>
          <cell r="I30">
            <v>0</v>
          </cell>
          <cell r="J30">
            <v>0</v>
          </cell>
        </row>
        <row r="31">
          <cell r="G31">
            <v>3245220647</v>
          </cell>
          <cell r="H31">
            <v>17000000</v>
          </cell>
          <cell r="I31">
            <v>3228220647</v>
          </cell>
          <cell r="J31">
            <v>0</v>
          </cell>
        </row>
        <row r="32">
          <cell r="G32">
            <v>15122905012</v>
          </cell>
          <cell r="H32">
            <v>0</v>
          </cell>
          <cell r="I32">
            <v>0</v>
          </cell>
          <cell r="J32">
            <v>10625728715</v>
          </cell>
          <cell r="K32">
            <v>10144656</v>
          </cell>
          <cell r="L32">
            <v>3597592799</v>
          </cell>
          <cell r="M32">
            <v>889438842</v>
          </cell>
        </row>
        <row r="33">
          <cell r="G33">
            <v>18368125659</v>
          </cell>
          <cell r="H33">
            <v>17000000</v>
          </cell>
          <cell r="I33">
            <v>3228220647</v>
          </cell>
          <cell r="J33">
            <v>10625728715</v>
          </cell>
          <cell r="K33">
            <v>10144656</v>
          </cell>
          <cell r="L33">
            <v>3597592799</v>
          </cell>
          <cell r="M33">
            <v>889438842</v>
          </cell>
        </row>
        <row r="40">
          <cell r="G40">
            <v>1956537363</v>
          </cell>
          <cell r="I40">
            <v>531471082</v>
          </cell>
          <cell r="M40">
            <v>2488008445</v>
          </cell>
        </row>
        <row r="41">
          <cell r="G41">
            <v>281226050</v>
          </cell>
          <cell r="I41">
            <v>213838805</v>
          </cell>
          <cell r="M41">
            <v>495064855</v>
          </cell>
        </row>
        <row r="42">
          <cell r="G42">
            <v>40175150</v>
          </cell>
          <cell r="I42">
            <v>25734186</v>
          </cell>
          <cell r="M42">
            <v>65909336</v>
          </cell>
        </row>
        <row r="43">
          <cell r="G43">
            <v>29602742</v>
          </cell>
          <cell r="I43">
            <v>18962032</v>
          </cell>
          <cell r="M43">
            <v>48564774</v>
          </cell>
        </row>
        <row r="44">
          <cell r="G44">
            <v>4310620239</v>
          </cell>
          <cell r="I44">
            <v>835699869</v>
          </cell>
          <cell r="M44">
            <v>5146320108</v>
          </cell>
        </row>
        <row r="45">
          <cell r="G45">
            <v>71892374</v>
          </cell>
          <cell r="I45">
            <v>46050649</v>
          </cell>
          <cell r="M45">
            <v>117943023</v>
          </cell>
        </row>
        <row r="46">
          <cell r="G46">
            <v>747706848</v>
          </cell>
          <cell r="I46">
            <v>829925032</v>
          </cell>
          <cell r="M46">
            <v>1577631880</v>
          </cell>
        </row>
        <row r="47">
          <cell r="G47">
            <v>77495304</v>
          </cell>
          <cell r="I47">
            <v>6427942</v>
          </cell>
          <cell r="M47">
            <v>83923246</v>
          </cell>
        </row>
        <row r="48">
          <cell r="G48">
            <v>534696492</v>
          </cell>
          <cell r="I48">
            <v>273735208</v>
          </cell>
          <cell r="K48">
            <v>66042800000</v>
          </cell>
          <cell r="M48">
            <v>66851231700</v>
          </cell>
        </row>
        <row r="49">
          <cell r="G49">
            <v>8049952562</v>
          </cell>
          <cell r="I49">
            <v>2781844805</v>
          </cell>
          <cell r="K49">
            <v>66042800000</v>
          </cell>
          <cell r="M49">
            <v>76874597367</v>
          </cell>
        </row>
        <row r="50">
          <cell r="H50">
            <v>5328883702</v>
          </cell>
        </row>
      </sheetData>
      <sheetData sheetId="57">
        <row r="11">
          <cell r="F11">
            <v>2649178074</v>
          </cell>
          <cell r="G11">
            <v>1563243789</v>
          </cell>
          <cell r="H11">
            <v>3695306099</v>
          </cell>
          <cell r="I11">
            <v>77495304</v>
          </cell>
          <cell r="J11">
            <v>64729296</v>
          </cell>
          <cell r="K11">
            <v>0</v>
          </cell>
          <cell r="M11">
            <v>8049952562</v>
          </cell>
        </row>
        <row r="12">
          <cell r="F12">
            <v>1356233530</v>
          </cell>
          <cell r="G12">
            <v>276566082</v>
          </cell>
          <cell r="H12">
            <v>329680451</v>
          </cell>
          <cell r="I12">
            <v>6427942</v>
          </cell>
          <cell r="J12">
            <v>361521903</v>
          </cell>
          <cell r="K12">
            <v>33699502</v>
          </cell>
          <cell r="M12">
            <v>2364129410</v>
          </cell>
        </row>
        <row r="13">
          <cell r="F13">
            <v>271932529</v>
          </cell>
          <cell r="G13">
            <v>2980862</v>
          </cell>
          <cell r="H13">
            <v>111880040</v>
          </cell>
          <cell r="I13">
            <v>0</v>
          </cell>
          <cell r="J13">
            <v>30921964</v>
          </cell>
          <cell r="K13">
            <v>0</v>
          </cell>
          <cell r="M13">
            <v>417715395</v>
          </cell>
        </row>
        <row r="14">
          <cell r="F14">
            <v>66042800000</v>
          </cell>
          <cell r="G14">
            <v>0</v>
          </cell>
          <cell r="H14">
            <v>0</v>
          </cell>
          <cell r="I14">
            <v>0</v>
          </cell>
          <cell r="J14">
            <v>0</v>
          </cell>
          <cell r="K14">
            <v>0</v>
          </cell>
          <cell r="L14">
            <v>0</v>
          </cell>
          <cell r="M14">
            <v>66042800000</v>
          </cell>
        </row>
        <row r="15">
          <cell r="F15">
            <v>0</v>
          </cell>
          <cell r="M15">
            <v>0</v>
          </cell>
        </row>
        <row r="16">
          <cell r="F16">
            <v>31963342663</v>
          </cell>
          <cell r="M16">
            <v>31963342663</v>
          </cell>
        </row>
        <row r="17">
          <cell r="F17">
            <v>26740000000</v>
          </cell>
          <cell r="M17">
            <v>26740000000</v>
          </cell>
        </row>
        <row r="18">
          <cell r="F18">
            <v>6800000000</v>
          </cell>
          <cell r="M18">
            <v>6800000000</v>
          </cell>
        </row>
        <row r="19">
          <cell r="F19">
            <v>539457337</v>
          </cell>
          <cell r="M19">
            <v>539457337</v>
          </cell>
        </row>
        <row r="22">
          <cell r="F22">
            <v>70320144133</v>
          </cell>
          <cell r="G22">
            <v>1842790733</v>
          </cell>
          <cell r="H22">
            <v>4136866590</v>
          </cell>
          <cell r="I22">
            <v>83923246</v>
          </cell>
          <cell r="J22">
            <v>457173163</v>
          </cell>
          <cell r="K22">
            <v>33699502</v>
          </cell>
          <cell r="L22">
            <v>0</v>
          </cell>
          <cell r="M22">
            <v>76874597367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7"/>
  <sheetViews>
    <sheetView tabSelected="1" zoomScalePageLayoutView="0" workbookViewId="0" topLeftCell="A1">
      <selection activeCell="E6" sqref="E6"/>
    </sheetView>
  </sheetViews>
  <sheetFormatPr defaultColWidth="9.00390625" defaultRowHeight="15"/>
  <cols>
    <col min="1" max="1" width="2.8515625" style="4" customWidth="1"/>
    <col min="2" max="2" width="3.421875" style="4" customWidth="1"/>
    <col min="3" max="3" width="5.28125" style="4" customWidth="1"/>
    <col min="4" max="4" width="9.00390625" style="4" customWidth="1"/>
    <col min="5" max="5" width="27.28125" style="4" customWidth="1"/>
    <col min="6" max="6" width="11.00390625" style="4" bestFit="1" customWidth="1"/>
    <col min="7" max="7" width="14.7109375" style="4" customWidth="1"/>
    <col min="8" max="8" width="8.7109375" style="4" customWidth="1"/>
    <col min="9" max="9" width="14.421875" style="4" customWidth="1"/>
    <col min="10" max="11" width="8.7109375" style="4" customWidth="1"/>
    <col min="12" max="12" width="14.7109375" style="4" customWidth="1"/>
    <col min="13" max="14" width="8.7109375" style="4" customWidth="1"/>
    <col min="15" max="15" width="14.7109375" style="4" customWidth="1"/>
    <col min="16" max="17" width="8.7109375" style="4" customWidth="1"/>
    <col min="18" max="18" width="11.7109375" style="4" customWidth="1"/>
    <col min="19" max="19" width="7.140625" style="4" customWidth="1"/>
    <col min="20" max="20" width="9.140625" style="2" customWidth="1"/>
    <col min="21" max="21" width="9.00390625" style="3" customWidth="1"/>
    <col min="22" max="16384" width="9.00390625" style="4" customWidth="1"/>
  </cols>
  <sheetData>
    <row r="1" spans="1:19" ht="12.75">
      <c r="A1" s="1"/>
      <c r="B1" s="1"/>
      <c r="C1" s="1"/>
      <c r="D1" s="1"/>
      <c r="E1" s="1"/>
      <c r="F1" s="1"/>
      <c r="G1" s="1"/>
      <c r="H1" s="1"/>
      <c r="I1" s="1"/>
      <c r="J1" s="1"/>
      <c r="K1" s="1"/>
      <c r="L1" s="1"/>
      <c r="M1" s="1"/>
      <c r="N1" s="1"/>
      <c r="O1" s="1"/>
      <c r="P1" s="1"/>
      <c r="Q1" s="1"/>
      <c r="R1" s="1"/>
      <c r="S1" s="1"/>
    </row>
    <row r="2" spans="1:19" ht="15.75">
      <c r="A2" s="1"/>
      <c r="B2" s="5" t="s">
        <v>0</v>
      </c>
      <c r="C2" s="1"/>
      <c r="D2" s="1"/>
      <c r="E2" s="1"/>
      <c r="F2" s="1"/>
      <c r="G2" s="1"/>
      <c r="H2" s="1"/>
      <c r="I2" s="1"/>
      <c r="J2" s="1"/>
      <c r="K2" s="1"/>
      <c r="L2" s="1"/>
      <c r="M2" s="1"/>
      <c r="N2" s="1"/>
      <c r="O2" s="1"/>
      <c r="P2" s="1"/>
      <c r="Q2" s="1"/>
      <c r="R2" s="1"/>
      <c r="S2" s="1"/>
    </row>
    <row r="3" spans="1:19" ht="13.5" thickBot="1">
      <c r="A3" s="1"/>
      <c r="B3" s="1"/>
      <c r="C3" s="1"/>
      <c r="D3" s="1"/>
      <c r="E3" s="1"/>
      <c r="F3" s="1"/>
      <c r="G3" s="1"/>
      <c r="H3" s="1"/>
      <c r="I3" s="1"/>
      <c r="J3" s="1"/>
      <c r="K3" s="1"/>
      <c r="L3" s="1"/>
      <c r="M3" s="1"/>
      <c r="N3" s="1"/>
      <c r="O3" s="1"/>
      <c r="P3" s="1"/>
      <c r="Q3" s="1"/>
      <c r="R3" s="1"/>
      <c r="S3" s="1"/>
    </row>
    <row r="4" spans="1:19" ht="12.75">
      <c r="A4" s="1"/>
      <c r="B4" s="6"/>
      <c r="C4" s="7"/>
      <c r="D4" s="7"/>
      <c r="E4" s="7"/>
      <c r="F4" s="7"/>
      <c r="G4" s="7"/>
      <c r="H4" s="7"/>
      <c r="I4" s="7"/>
      <c r="J4" s="7"/>
      <c r="K4" s="7"/>
      <c r="L4" s="7"/>
      <c r="M4" s="7"/>
      <c r="N4" s="7"/>
      <c r="O4" s="7"/>
      <c r="P4" s="7"/>
      <c r="Q4" s="7"/>
      <c r="R4" s="7"/>
      <c r="S4" s="8"/>
    </row>
    <row r="5" spans="1:19" ht="18.75">
      <c r="A5" s="1"/>
      <c r="B5" s="9"/>
      <c r="C5" s="10" t="s">
        <v>1</v>
      </c>
      <c r="E5" s="11" t="s">
        <v>2</v>
      </c>
      <c r="F5" s="12"/>
      <c r="G5" s="12"/>
      <c r="H5" s="12"/>
      <c r="I5" s="12"/>
      <c r="J5" s="12"/>
      <c r="K5" s="12"/>
      <c r="L5" s="12"/>
      <c r="M5" s="12"/>
      <c r="N5" s="12"/>
      <c r="O5" s="12"/>
      <c r="P5" s="12"/>
      <c r="Q5" s="12"/>
      <c r="R5" s="12"/>
      <c r="S5" s="13"/>
    </row>
    <row r="6" spans="1:19" ht="14.25">
      <c r="A6" s="1"/>
      <c r="B6" s="14"/>
      <c r="C6" s="12"/>
      <c r="D6" s="12"/>
      <c r="E6" s="12"/>
      <c r="F6" s="12"/>
      <c r="G6" s="12"/>
      <c r="H6" s="12"/>
      <c r="I6" s="15"/>
      <c r="J6" s="15"/>
      <c r="K6" s="15"/>
      <c r="L6" s="15"/>
      <c r="M6" s="15"/>
      <c r="N6" s="1"/>
      <c r="O6" s="16"/>
      <c r="P6" s="16"/>
      <c r="Q6" s="16"/>
      <c r="R6" s="17" t="s">
        <v>3</v>
      </c>
      <c r="S6" s="13"/>
    </row>
    <row r="7" spans="1:19" ht="14.25">
      <c r="A7" s="1"/>
      <c r="B7" s="14"/>
      <c r="C7" s="12"/>
      <c r="D7" s="12"/>
      <c r="E7" s="12"/>
      <c r="F7" s="12"/>
      <c r="G7" s="12"/>
      <c r="H7" s="12"/>
      <c r="I7" s="12"/>
      <c r="J7" s="12"/>
      <c r="K7" s="12"/>
      <c r="L7" s="12"/>
      <c r="M7" s="12"/>
      <c r="N7" s="12"/>
      <c r="O7" s="16"/>
      <c r="P7" s="16"/>
      <c r="Q7" s="16"/>
      <c r="R7" s="16"/>
      <c r="S7" s="13"/>
    </row>
    <row r="8" spans="1:19" ht="15.75">
      <c r="A8" s="1"/>
      <c r="B8" s="14"/>
      <c r="C8" s="18" t="s">
        <v>4</v>
      </c>
      <c r="D8" s="19"/>
      <c r="E8" s="12"/>
      <c r="F8" s="12"/>
      <c r="G8" s="20"/>
      <c r="H8" s="21"/>
      <c r="I8" s="12"/>
      <c r="J8" s="12"/>
      <c r="K8" s="12"/>
      <c r="L8" s="12"/>
      <c r="M8" s="12"/>
      <c r="N8" s="12"/>
      <c r="O8" s="16"/>
      <c r="P8" s="16"/>
      <c r="Q8" s="16"/>
      <c r="R8" s="16"/>
      <c r="S8" s="13"/>
    </row>
    <row r="9" spans="1:19" ht="14.25">
      <c r="A9" s="1"/>
      <c r="B9" s="14"/>
      <c r="C9" s="12"/>
      <c r="D9" s="12"/>
      <c r="E9" s="12"/>
      <c r="F9" s="12"/>
      <c r="G9" s="12"/>
      <c r="H9" s="12"/>
      <c r="I9" s="12"/>
      <c r="J9" s="12"/>
      <c r="K9" s="12"/>
      <c r="L9" s="12"/>
      <c r="M9" s="12"/>
      <c r="N9" s="12"/>
      <c r="O9" s="16"/>
      <c r="P9" s="16"/>
      <c r="Q9" s="16"/>
      <c r="R9" s="16"/>
      <c r="S9" s="13"/>
    </row>
    <row r="10" spans="1:19" ht="13.5" thickBot="1">
      <c r="A10" s="1"/>
      <c r="B10" s="14"/>
      <c r="C10" s="12"/>
      <c r="D10" s="22"/>
      <c r="E10" s="22"/>
      <c r="F10" s="22"/>
      <c r="G10" s="22"/>
      <c r="H10" s="22"/>
      <c r="I10" s="22"/>
      <c r="J10" s="22"/>
      <c r="K10" s="22"/>
      <c r="L10" s="22"/>
      <c r="M10" s="22"/>
      <c r="N10" s="22"/>
      <c r="O10" s="22"/>
      <c r="P10" s="22"/>
      <c r="Q10" s="22"/>
      <c r="R10" s="23" t="s">
        <v>5</v>
      </c>
      <c r="S10" s="13"/>
    </row>
    <row r="11" spans="1:19" ht="12.75">
      <c r="A11" s="1"/>
      <c r="B11" s="14"/>
      <c r="C11" s="12"/>
      <c r="D11" s="279" t="s">
        <v>6</v>
      </c>
      <c r="E11" s="280"/>
      <c r="F11" s="280"/>
      <c r="G11" s="283" t="s">
        <v>7</v>
      </c>
      <c r="H11" s="284"/>
      <c r="I11" s="288" t="s">
        <v>8</v>
      </c>
      <c r="J11" s="289"/>
      <c r="K11" s="289"/>
      <c r="L11" s="289"/>
      <c r="M11" s="289"/>
      <c r="N11" s="289"/>
      <c r="O11" s="289"/>
      <c r="P11" s="289"/>
      <c r="Q11" s="289"/>
      <c r="R11" s="293" t="s">
        <v>9</v>
      </c>
      <c r="S11" s="13"/>
    </row>
    <row r="12" spans="1:19" ht="24.75" customHeight="1">
      <c r="A12" s="1"/>
      <c r="B12" s="14"/>
      <c r="C12" s="12"/>
      <c r="D12" s="281"/>
      <c r="E12" s="282"/>
      <c r="F12" s="282"/>
      <c r="G12" s="285"/>
      <c r="H12" s="286"/>
      <c r="I12" s="266" t="s">
        <v>10</v>
      </c>
      <c r="J12" s="267"/>
      <c r="K12" s="24"/>
      <c r="L12" s="266" t="s">
        <v>11</v>
      </c>
      <c r="M12" s="267"/>
      <c r="N12" s="25"/>
      <c r="O12" s="266" t="s">
        <v>12</v>
      </c>
      <c r="P12" s="267"/>
      <c r="Q12" s="25"/>
      <c r="R12" s="294"/>
      <c r="S12" s="13"/>
    </row>
    <row r="13" spans="1:19" ht="24.75" customHeight="1">
      <c r="A13" s="1"/>
      <c r="B13" s="14"/>
      <c r="C13" s="12"/>
      <c r="D13" s="281"/>
      <c r="E13" s="282"/>
      <c r="F13" s="282"/>
      <c r="G13" s="268"/>
      <c r="H13" s="287"/>
      <c r="I13" s="268"/>
      <c r="J13" s="269"/>
      <c r="K13" s="26" t="s">
        <v>13</v>
      </c>
      <c r="L13" s="268"/>
      <c r="M13" s="269"/>
      <c r="N13" s="26" t="s">
        <v>14</v>
      </c>
      <c r="O13" s="268"/>
      <c r="P13" s="269"/>
      <c r="Q13" s="26" t="s">
        <v>15</v>
      </c>
      <c r="R13" s="295"/>
      <c r="S13" s="13"/>
    </row>
    <row r="14" spans="1:21" ht="12.75">
      <c r="A14" s="1"/>
      <c r="B14" s="14"/>
      <c r="C14" s="12"/>
      <c r="D14" s="270" t="s">
        <v>16</v>
      </c>
      <c r="E14" s="271"/>
      <c r="F14" s="271"/>
      <c r="G14" s="27">
        <f>IF('[1]総括表(2)・円単位'!G13=0,"－",ROUNDDOWN('[1]総括表(2)・円単位'!G13/1000000,0))</f>
        <v>23879</v>
      </c>
      <c r="H14" s="28">
        <f>'[1]総括表 (1)・円単位'!H14</f>
        <v>0.0011</v>
      </c>
      <c r="I14" s="29">
        <f>IF('[1]総括表(2)・円単位'!H13=0,"－",ROUNDDOWN('[1]総括表(2)・円単位'!H13/1000000,0))</f>
        <v>18012</v>
      </c>
      <c r="J14" s="30">
        <f>'[1]総括表 (1)・円単位'!J14</f>
        <v>0.3116</v>
      </c>
      <c r="K14" s="31">
        <f>'[1]総括表 (1)・円単位'!K14</f>
        <v>0.7543</v>
      </c>
      <c r="L14" s="32">
        <f>IF('[1]総括表(2)・円単位'!K13=0,"－",ROUNDDOWN('[1]総括表(2)・円単位'!K13/1000000,0))</f>
        <v>5154</v>
      </c>
      <c r="M14" s="33">
        <f>'[1]総括表 (1)・円単位'!M14</f>
        <v>0.1461</v>
      </c>
      <c r="N14" s="31">
        <f>'[1]総括表 (1)・円単位'!N14</f>
        <v>0.2158</v>
      </c>
      <c r="O14" s="29">
        <f>IF('[1]総括表(2)・円単位'!N13=0,"－",ROUNDDOWN('[1]総括表(2)・円単位'!N13/1000000,0))</f>
        <v>712</v>
      </c>
      <c r="P14" s="30">
        <f>'[1]総括表 (1)・円単位'!P14</f>
        <v>0</v>
      </c>
      <c r="Q14" s="31">
        <f>'[1]総括表 (1)・円単位'!Q14</f>
        <v>0.0298</v>
      </c>
      <c r="R14" s="34" t="str">
        <f>IF('[1]総括表(2)・円単位'!Q13=0,"－",ROUNDDOWN('[1]総括表(2)・円単位'!Q13/1000000,0))</f>
        <v>－</v>
      </c>
      <c r="S14" s="13"/>
      <c r="U14" s="3">
        <f>K14+N14+Q14</f>
        <v>0.9999</v>
      </c>
    </row>
    <row r="15" spans="1:21" ht="12.75">
      <c r="A15" s="1"/>
      <c r="B15" s="14"/>
      <c r="C15" s="12"/>
      <c r="D15" s="291" t="s">
        <v>17</v>
      </c>
      <c r="E15" s="292"/>
      <c r="F15" s="292"/>
      <c r="G15" s="27">
        <f>IF('[1]総括表(2)・円単位'!G14=0,"－",ROUNDDOWN('[1]総括表(2)・円単位'!G14/1000000,0))</f>
        <v>21686865</v>
      </c>
      <c r="H15" s="28">
        <f>'[1]総括表 (1)・円単位'!H15</f>
        <v>0.9777</v>
      </c>
      <c r="I15" s="29">
        <f>IF('[1]総括表(2)・円単位'!H14=0,"－",ROUNDDOWN('[1]総括表(2)・円単位'!H14/1000000,0))</f>
        <v>3135</v>
      </c>
      <c r="J15" s="30">
        <f>'[1]総括表 (1)・円単位'!J15</f>
        <v>0.0542</v>
      </c>
      <c r="K15" s="31">
        <f>'[1]総括表 (1)・円単位'!K15</f>
        <v>0.0001</v>
      </c>
      <c r="L15" s="32">
        <f>IF('[1]総括表(2)・円単位'!K14=0,"－",ROUNDDOWN('[1]総括表(2)・円単位'!K14/1000000,0))</f>
        <v>2118</v>
      </c>
      <c r="M15" s="33">
        <f>'[1]総括表 (1)・円単位'!M15</f>
        <v>0.0601</v>
      </c>
      <c r="N15" s="35">
        <f>'[1]総括表 (1)・円単位'!N15</f>
        <v>0.0001</v>
      </c>
      <c r="O15" s="29">
        <f>IF('[1]総括表(2)・円単位'!N14=0,"－",ROUNDDOWN('[1]総括表(2)・円単位'!N14/1000000,0))</f>
        <v>21681611</v>
      </c>
      <c r="P15" s="30">
        <f>'[1]総括表 (1)・円単位'!P15</f>
        <v>0.9816</v>
      </c>
      <c r="Q15" s="31">
        <f>'[1]総括表 (1)・円単位'!Q15</f>
        <v>0.9998</v>
      </c>
      <c r="R15" s="34" t="str">
        <f>IF('[1]総括表(2)・円単位'!Q14=0,"－",ROUNDDOWN('[1]総括表(2)・円単位'!Q14/1000000,0))</f>
        <v>－</v>
      </c>
      <c r="S15" s="13"/>
      <c r="U15" s="3">
        <f aca="true" t="shared" si="0" ref="U15:U23">K15+N15+Q15</f>
        <v>1</v>
      </c>
    </row>
    <row r="16" spans="1:21" ht="12.75">
      <c r="A16" s="1"/>
      <c r="B16" s="14"/>
      <c r="C16" s="12"/>
      <c r="D16" s="270" t="s">
        <v>18</v>
      </c>
      <c r="E16" s="271"/>
      <c r="F16" s="271"/>
      <c r="G16" s="27">
        <f>IF('[1]総括表(2)・円単位'!G15=0,"－",ROUNDDOWN('[1]総括表(2)・円単位'!G15/1000000,0))</f>
        <v>1027</v>
      </c>
      <c r="H16" s="28">
        <f>'[1]総括表 (1)・円単位'!H16</f>
        <v>0</v>
      </c>
      <c r="I16" s="29">
        <f>IF('[1]総括表(2)・円単位'!H15=0,"－",ROUNDDOWN('[1]総括表(2)・円単位'!H15/1000000,0))</f>
        <v>437</v>
      </c>
      <c r="J16" s="30">
        <f>'[1]総括表 (1)・円単位'!J16</f>
        <v>0.0076</v>
      </c>
      <c r="K16" s="31">
        <f>'[1]総括表 (1)・円単位'!K16</f>
        <v>0.4256</v>
      </c>
      <c r="L16" s="32">
        <f>IF('[1]総括表(2)・円単位'!K15=0,"－",ROUNDDOWN('[1]総括表(2)・円単位'!K15/1000000,0))</f>
        <v>275</v>
      </c>
      <c r="M16" s="33">
        <f>'[1]総括表 (1)・円単位'!M16</f>
        <v>0.0078</v>
      </c>
      <c r="N16" s="35">
        <f>'[1]総括表 (1)・円単位'!N16</f>
        <v>0.2684</v>
      </c>
      <c r="O16" s="29">
        <f>IF('[1]総括表(2)・円単位'!N15=0,"－",ROUNDDOWN('[1]総括表(2)・円単位'!N15/1000000,0))</f>
        <v>314</v>
      </c>
      <c r="P16" s="30">
        <f>'[1]総括表 (1)・円単位'!P16</f>
        <v>0</v>
      </c>
      <c r="Q16" s="31">
        <f>'[1]総括表 (1)・円単位'!Q16</f>
        <v>0.306</v>
      </c>
      <c r="R16" s="34" t="str">
        <f>IF('[1]総括表(2)・円単位'!Q15=0,"－",ROUNDDOWN('[1]総括表(2)・円単位'!Q15/1000000,0))</f>
        <v>－</v>
      </c>
      <c r="S16" s="13"/>
      <c r="U16" s="3">
        <f t="shared" si="0"/>
        <v>1</v>
      </c>
    </row>
    <row r="17" spans="1:21" ht="12.75">
      <c r="A17" s="1"/>
      <c r="B17" s="14"/>
      <c r="C17" s="12"/>
      <c r="D17" s="270" t="s">
        <v>19</v>
      </c>
      <c r="E17" s="271"/>
      <c r="F17" s="271"/>
      <c r="G17" s="27">
        <f>IF('[1]総括表(2)・円単位'!G16=0,"－",ROUNDDOWN('[1]総括表(2)・円単位'!G16/1000000,0))</f>
        <v>7875</v>
      </c>
      <c r="H17" s="28">
        <f>'[1]総括表 (1)・円単位'!H17</f>
        <v>0.0004</v>
      </c>
      <c r="I17" s="29">
        <f>IF('[1]総括表(2)・円単位'!H16=0,"－",ROUNDDOWN('[1]総括表(2)・円単位'!H16/1000000,0))</f>
        <v>340</v>
      </c>
      <c r="J17" s="30">
        <f>'[1]総括表 (1)・円単位'!J17</f>
        <v>0.0059</v>
      </c>
      <c r="K17" s="31">
        <f>'[1]総括表 (1)・円単位'!K17</f>
        <v>0.0432</v>
      </c>
      <c r="L17" s="32">
        <f>IF('[1]総括表(2)・円単位'!K16=0,"－",ROUNDDOWN('[1]総括表(2)・円単位'!K16/1000000,0))</f>
        <v>1166</v>
      </c>
      <c r="M17" s="33">
        <f>'[1]総括表 (1)・円単位'!M17</f>
        <v>0.0331</v>
      </c>
      <c r="N17" s="35">
        <f>'[1]総括表 (1)・円単位'!N17</f>
        <v>0.1481</v>
      </c>
      <c r="O17" s="29">
        <f>IF('[1]総括表(2)・円単位'!N16=0,"－",ROUNDDOWN('[1]総括表(2)・円単位'!N16/1000000,0))</f>
        <v>6369</v>
      </c>
      <c r="P17" s="30">
        <f>'[1]総括表 (1)・円単位'!P17</f>
        <v>0.0003</v>
      </c>
      <c r="Q17" s="31">
        <f>'[1]総括表 (1)・円単位'!Q17</f>
        <v>0.8087</v>
      </c>
      <c r="R17" s="34" t="str">
        <f>IF('[1]総括表(2)・円単位'!Q16=0,"－",ROUNDDOWN('[1]総括表(2)・円単位'!Q16/1000000,0))</f>
        <v>－</v>
      </c>
      <c r="S17" s="13"/>
      <c r="U17" s="3">
        <f t="shared" si="0"/>
        <v>1</v>
      </c>
    </row>
    <row r="18" spans="1:21" ht="12.75">
      <c r="A18" s="1"/>
      <c r="B18" s="14"/>
      <c r="C18" s="12"/>
      <c r="D18" s="270" t="s">
        <v>20</v>
      </c>
      <c r="E18" s="271"/>
      <c r="F18" s="271"/>
      <c r="G18" s="27">
        <f>IF('[1]総括表(2)・円単位'!G17=0,"－",ROUNDDOWN('[1]総括表(2)・円単位'!G17/1000000,0))</f>
        <v>159337</v>
      </c>
      <c r="H18" s="28">
        <f>'[1]総括表 (1)・円単位'!H18</f>
        <v>0.0072</v>
      </c>
      <c r="I18" s="29">
        <f>IF('[1]総括表(2)・円単位'!H17=0,"－",ROUNDDOWN('[1]総括表(2)・円単位'!H17/1000000,0))</f>
        <v>17366</v>
      </c>
      <c r="J18" s="30">
        <f>'[1]総括表 (1)・円単位'!J18</f>
        <v>0.3004</v>
      </c>
      <c r="K18" s="31">
        <f>'[1]総括表 (1)・円単位'!K18</f>
        <v>0.109</v>
      </c>
      <c r="L18" s="32">
        <f>IF('[1]総括表(2)・円単位'!K17=0,"－",ROUNDDOWN('[1]総括表(2)・円単位'!K17/1000000,0))</f>
        <v>8171</v>
      </c>
      <c r="M18" s="33">
        <f>'[1]総括表 (1)・円単位'!M18</f>
        <v>0.2316</v>
      </c>
      <c r="N18" s="35">
        <f>'[1]総括表 (1)・円単位'!N18</f>
        <v>0.0513</v>
      </c>
      <c r="O18" s="29">
        <f>IF('[1]総括表(2)・円単位'!N17=0,"－",ROUNDDOWN('[1]総括表(2)・円単位'!N17/1000000,0))</f>
        <v>133799</v>
      </c>
      <c r="P18" s="30">
        <f>'[1]総括表 (1)・円単位'!P18</f>
        <v>0.0061</v>
      </c>
      <c r="Q18" s="31">
        <f>'[1]総括表 (1)・円単位'!Q18</f>
        <v>0.8397</v>
      </c>
      <c r="R18" s="34">
        <f>IF('[1]総括表(2)・円単位'!Q17=0,"－",ROUNDDOWN('[1]総括表(2)・円単位'!Q17/1000000,0))</f>
        <v>74506</v>
      </c>
      <c r="S18" s="13"/>
      <c r="U18" s="3">
        <f t="shared" si="0"/>
        <v>1</v>
      </c>
    </row>
    <row r="19" spans="1:22" ht="12.75">
      <c r="A19" s="1"/>
      <c r="B19" s="14"/>
      <c r="C19" s="12"/>
      <c r="D19" s="270" t="s">
        <v>21</v>
      </c>
      <c r="E19" s="271"/>
      <c r="F19" s="271"/>
      <c r="G19" s="27">
        <f>IF('[1]総括表(2)・円単位'!G18=0,"－",ROUNDDOWN('[1]総括表(2)・円単位'!G18/1000000,0))</f>
        <v>1594</v>
      </c>
      <c r="H19" s="28">
        <f>'[1]総括表 (1)・円単位'!H19</f>
        <v>0.0001</v>
      </c>
      <c r="I19" s="29">
        <f>IF('[1]総括表(2)・円単位'!H18=0,"－",ROUNDDOWN('[1]総括表(2)・円単位'!H18/1000000,0))</f>
        <v>802</v>
      </c>
      <c r="J19" s="30">
        <f>'[1]総括表 (1)・円単位'!J19</f>
        <v>0.0139</v>
      </c>
      <c r="K19" s="31">
        <f>'[1]総括表 (1)・円単位'!K19</f>
        <v>0.503</v>
      </c>
      <c r="L19" s="32">
        <f>IF('[1]総括表(2)・円単位'!K18=0,"－",ROUNDDOWN('[1]総括表(2)・円単位'!K18/1000000,0))</f>
        <v>492</v>
      </c>
      <c r="M19" s="33">
        <f>'[1]総括表 (1)・円単位'!M19</f>
        <v>0.014</v>
      </c>
      <c r="N19" s="35">
        <f>'[1]総括表 (1)・円単位'!N19</f>
        <v>0.3091</v>
      </c>
      <c r="O19" s="29">
        <f>IF('[1]総括表(2)・円単位'!N18=0,"－",ROUNDDOWN('[1]総括表(2)・円単位'!N18/1000000,0))</f>
        <v>299</v>
      </c>
      <c r="P19" s="30">
        <f>'[1]総括表 (1)・円単位'!P19</f>
        <v>0</v>
      </c>
      <c r="Q19" s="31">
        <f>'[1]総括表 (1)・円単位'!Q19</f>
        <v>0.1879</v>
      </c>
      <c r="R19" s="34" t="str">
        <f>IF('[1]総括表(2)・円単位'!Q18=0,"－",ROUNDDOWN('[1]総括表(2)・円単位'!Q18/1000000,0))</f>
        <v>－</v>
      </c>
      <c r="S19" s="13"/>
      <c r="T19" s="36" t="s">
        <v>22</v>
      </c>
      <c r="U19" s="37">
        <f t="shared" si="0"/>
        <v>1</v>
      </c>
      <c r="V19" s="4" t="s">
        <v>22</v>
      </c>
    </row>
    <row r="20" spans="1:21" ht="12.75">
      <c r="A20" s="1"/>
      <c r="B20" s="14"/>
      <c r="C20" s="12"/>
      <c r="D20" s="270" t="s">
        <v>23</v>
      </c>
      <c r="E20" s="271"/>
      <c r="F20" s="271"/>
      <c r="G20" s="27">
        <f>IF('[1]総括表(2)・円単位'!G19=0,"－",ROUNDDOWN('[1]総括表(2)・円単位'!G19/1000000,0))</f>
        <v>223772</v>
      </c>
      <c r="H20" s="28">
        <f>'[1]総括表 (1)・円単位'!H20</f>
        <v>0.0101</v>
      </c>
      <c r="I20" s="29">
        <f>IF('[1]総括表(2)・円単位'!H19=0,"－",ROUNDDOWN('[1]総括表(2)・円単位'!H19/1000000,0))</f>
        <v>9226</v>
      </c>
      <c r="J20" s="30">
        <f>'[1]総括表 (1)・円単位'!J20</f>
        <v>0.1596</v>
      </c>
      <c r="K20" s="31">
        <f>'[1]総括表 (1)・円単位'!K20</f>
        <v>0.0412</v>
      </c>
      <c r="L20" s="32">
        <f>IF('[1]総括表(2)・円単位'!K19=0,"－",ROUNDDOWN('[1]総括表(2)・円単位'!K19/1000000,0))</f>
        <v>15081</v>
      </c>
      <c r="M20" s="33">
        <f>'[1]総括表 (1)・円単位'!M20</f>
        <v>0.4275</v>
      </c>
      <c r="N20" s="35">
        <f>'[1]総括表 (1)・円単位'!N20</f>
        <v>0.0674</v>
      </c>
      <c r="O20" s="29">
        <f>IF('[1]総括表(2)・円単位'!N19=0,"－",ROUNDDOWN('[1]総括表(2)・円単位'!N19/1000000,0))</f>
        <v>199464</v>
      </c>
      <c r="P20" s="30">
        <f>'[1]総括表 (1)・円単位'!P20</f>
        <v>0.009</v>
      </c>
      <c r="Q20" s="31">
        <f>'[1]総括表 (1)・円単位'!Q20</f>
        <v>0.8914</v>
      </c>
      <c r="R20" s="34" t="str">
        <f>IF('[1]総括表(2)・円単位'!Q19=0,"－",ROUNDDOWN('[1]総括表(2)・円単位'!Q19/1000000,0))</f>
        <v>－</v>
      </c>
      <c r="S20" s="13"/>
      <c r="U20" s="3">
        <f t="shared" si="0"/>
        <v>1</v>
      </c>
    </row>
    <row r="21" spans="1:22" ht="12.75">
      <c r="A21" s="1"/>
      <c r="B21" s="14"/>
      <c r="C21" s="12"/>
      <c r="D21" s="270" t="s">
        <v>24</v>
      </c>
      <c r="E21" s="271"/>
      <c r="F21" s="271"/>
      <c r="G21" s="27">
        <f>IF('[1]総括表(2)・円単位'!G20=0,"－",ROUNDDOWN('[1]総括表(2)・円単位'!G20/1000000,0))</f>
        <v>527</v>
      </c>
      <c r="H21" s="28">
        <f>'[1]総括表 (1)・円単位'!H21</f>
        <v>0</v>
      </c>
      <c r="I21" s="29">
        <f>IF('[1]総括表(2)・円単位'!H20=0,"－",ROUNDDOWN('[1]総括表(2)・円単位'!H20/1000000,0))</f>
        <v>439</v>
      </c>
      <c r="J21" s="30">
        <f>'[1]総括表 (1)・円単位'!J21</f>
        <v>0.0076</v>
      </c>
      <c r="K21" s="31">
        <f>'[1]総括表 (1)・円単位'!K21</f>
        <v>0.8323</v>
      </c>
      <c r="L21" s="32">
        <f>IF('[1]総括表(2)・円単位'!K20=0,"－",ROUNDDOWN('[1]総括表(2)・円単位'!K20/1000000,0))</f>
        <v>36</v>
      </c>
      <c r="M21" s="33">
        <f>'[1]総括表 (1)・円単位'!M21</f>
        <v>0.001</v>
      </c>
      <c r="N21" s="35">
        <f>'[1]総括表 (1)・円単位'!N21</f>
        <v>0.069</v>
      </c>
      <c r="O21" s="29">
        <f>IF('[1]総括表(2)・円単位'!N20=0,"－",ROUNDDOWN('[1]総括表(2)・円単位'!N20/1000000,0))</f>
        <v>52</v>
      </c>
      <c r="P21" s="30">
        <f>'[1]総括表 (1)・円単位'!P21</f>
        <v>0</v>
      </c>
      <c r="Q21" s="31">
        <f>'[1]総括表 (1)・円単位'!Q21</f>
        <v>0.0986</v>
      </c>
      <c r="R21" s="34" t="str">
        <f>IF('[1]総括表(2)・円単位'!Q20=0,"－",ROUNDDOWN('[1]総括表(2)・円単位'!Q20/1000000,0))</f>
        <v>－</v>
      </c>
      <c r="S21" s="13"/>
      <c r="U21" s="3">
        <f t="shared" si="0"/>
        <v>0.9999</v>
      </c>
      <c r="V21" s="4" t="s">
        <v>22</v>
      </c>
    </row>
    <row r="22" spans="1:21" ht="13.5" thickBot="1">
      <c r="A22" s="1"/>
      <c r="B22" s="14"/>
      <c r="C22" s="12"/>
      <c r="D22" s="272" t="s">
        <v>25</v>
      </c>
      <c r="E22" s="273"/>
      <c r="F22" s="273"/>
      <c r="G22" s="38">
        <f>IF('[1]総括表(2)・円単位'!G21=0,"－",ROUNDDOWN('[1]総括表(2)・円単位'!G21/1000000,0))</f>
        <v>76874</v>
      </c>
      <c r="H22" s="39">
        <f>'[1]総括表 (1)・円単位'!H22</f>
        <v>0.0035</v>
      </c>
      <c r="I22" s="40">
        <f>IF('[1]総括表(2)・円単位'!H21=0,"－",ROUNDDOWN('[1]総括表(2)・円単位'!H21/1000000,0))</f>
        <v>8049</v>
      </c>
      <c r="J22" s="41">
        <f>'[1]総括表 (1)・円単位'!J22</f>
        <v>0.1392</v>
      </c>
      <c r="K22" s="42">
        <f>'[1]総括表 (1)・円単位'!K22</f>
        <v>0.1047</v>
      </c>
      <c r="L22" s="43">
        <f>IF('[1]総括表(2)・円単位'!K21=0,"－",ROUNDDOWN('[1]総括表(2)・円単位'!K21/1000000,0))</f>
        <v>2781</v>
      </c>
      <c r="M22" s="44">
        <f>'[1]総括表 (1)・円単位'!M22</f>
        <v>0.0789</v>
      </c>
      <c r="N22" s="45">
        <f>'[1]総括表 (1)・円単位'!N22</f>
        <v>0.0362</v>
      </c>
      <c r="O22" s="40">
        <f>IF('[1]総括表(2)・円単位'!N21=0,"－",ROUNDDOWN('[1]総括表(2)・円単位'!N21/1000000,0))</f>
        <v>66042</v>
      </c>
      <c r="P22" s="41">
        <f>'[1]総括表 (1)・円単位'!P22</f>
        <v>0.003</v>
      </c>
      <c r="Q22" s="42">
        <f>'[1]総括表 (1)・円単位'!Q22</f>
        <v>0.8591</v>
      </c>
      <c r="R22" s="34" t="str">
        <f>IF('[1]総括表(2)・円単位'!Q21=0,"－",ROUNDDOWN('[1]総括表(2)・円単位'!Q21/1000000,0))</f>
        <v>－</v>
      </c>
      <c r="S22" s="13"/>
      <c r="U22" s="3">
        <f t="shared" si="0"/>
        <v>1</v>
      </c>
    </row>
    <row r="23" spans="1:21" ht="14.25" thickBot="1" thickTop="1">
      <c r="A23" s="1"/>
      <c r="B23" s="14"/>
      <c r="C23" s="12"/>
      <c r="D23" s="274" t="s">
        <v>26</v>
      </c>
      <c r="E23" s="275"/>
      <c r="F23" s="276"/>
      <c r="G23" s="46">
        <f>IF('[1]総括表(2)・円単位'!G22=0,"－",ROUNDDOWN('[1]総括表(2)・円単位'!G22/1000000,0))</f>
        <v>22181755</v>
      </c>
      <c r="H23" s="47">
        <f>'[1]総括表 (1)・円単位'!H23</f>
        <v>1.0001</v>
      </c>
      <c r="I23" s="48">
        <f>IF('[1]総括表(2)・円単位'!H22=0,"－",ROUNDDOWN('[1]総括表(2)・円単位'!H22/1000000,0))</f>
        <v>57810</v>
      </c>
      <c r="J23" s="49">
        <f>'[1]総括表 (1)・円単位'!J23</f>
        <v>1</v>
      </c>
      <c r="K23" s="50">
        <f>'[1]総括表 (1)・円単位'!K23</f>
        <v>0.0026</v>
      </c>
      <c r="L23" s="51">
        <f>IF('[1]総括表(2)・円単位'!K22=0,"－",ROUNDDOWN('[1]総括表(2)・円単位'!K22/1000000,0))</f>
        <v>35278</v>
      </c>
      <c r="M23" s="49">
        <f>'[1]総括表 (1)・円単位'!M23</f>
        <v>1.0001</v>
      </c>
      <c r="N23" s="50">
        <f>'[1]総括表 (1)・円単位'!N23</f>
        <v>0.0016</v>
      </c>
      <c r="O23" s="48">
        <f>IF('[1]総括表(2)・円単位'!N22=0,"－",ROUNDDOWN('[1]総括表(2)・円単位'!N22/1000000,0))</f>
        <v>22088665</v>
      </c>
      <c r="P23" s="49">
        <f>'[1]総括表 (1)・円単位'!P23</f>
        <v>1</v>
      </c>
      <c r="Q23" s="50">
        <f>'[1]総括表 (1)・円単位'!Q23</f>
        <v>0.9958</v>
      </c>
      <c r="R23" s="52">
        <f>IF('[1]総括表(2)・円単位'!Q22=0,"－",ROUNDDOWN('[1]総括表(2)・円単位'!Q22/1000000,0))</f>
        <v>74506</v>
      </c>
      <c r="S23" s="13"/>
      <c r="U23" s="3">
        <f t="shared" si="0"/>
        <v>1</v>
      </c>
    </row>
    <row r="24" spans="1:19" ht="12.75">
      <c r="A24" s="1"/>
      <c r="B24" s="14"/>
      <c r="C24" s="12"/>
      <c r="D24" s="277" t="s">
        <v>27</v>
      </c>
      <c r="E24" s="278"/>
      <c r="F24" s="278"/>
      <c r="G24" s="278"/>
      <c r="H24" s="278"/>
      <c r="I24" s="278"/>
      <c r="J24" s="278"/>
      <c r="K24" s="278"/>
      <c r="L24" s="278"/>
      <c r="M24" s="278"/>
      <c r="N24" s="278"/>
      <c r="O24" s="53">
        <f>IF('[1]総括表(2)・円単位'!M23=0,"－",ROUNDDOWN('[1]総括表(2)・円単位'!M23/1000000,0))</f>
        <v>19334659</v>
      </c>
      <c r="P24" s="22" t="s">
        <v>28</v>
      </c>
      <c r="Q24" s="12"/>
      <c r="R24" s="12"/>
      <c r="S24" s="13"/>
    </row>
    <row r="25" spans="1:19" ht="12.75">
      <c r="A25" s="1"/>
      <c r="B25" s="14"/>
      <c r="C25" s="12"/>
      <c r="D25" s="12" t="s">
        <v>29</v>
      </c>
      <c r="E25" s="12"/>
      <c r="F25" s="12"/>
      <c r="G25" s="54" t="s">
        <v>30</v>
      </c>
      <c r="H25" s="55" t="s">
        <v>22</v>
      </c>
      <c r="I25" s="12"/>
      <c r="J25" s="12"/>
      <c r="K25" s="12"/>
      <c r="L25" s="12"/>
      <c r="M25" s="12"/>
      <c r="N25" s="12"/>
      <c r="O25" s="12"/>
      <c r="P25" s="12"/>
      <c r="Q25" s="54"/>
      <c r="R25" s="12"/>
      <c r="S25" s="13"/>
    </row>
    <row r="26" spans="1:19" ht="12.75">
      <c r="A26" s="1"/>
      <c r="B26" s="14"/>
      <c r="C26" s="12"/>
      <c r="D26" s="56"/>
      <c r="E26" s="56"/>
      <c r="F26" s="56"/>
      <c r="G26" s="56"/>
      <c r="H26" s="56"/>
      <c r="I26" s="56"/>
      <c r="J26" s="56"/>
      <c r="K26" s="56"/>
      <c r="L26" s="56"/>
      <c r="M26" s="56"/>
      <c r="N26" s="56"/>
      <c r="O26" s="56"/>
      <c r="P26" s="56"/>
      <c r="Q26" s="56"/>
      <c r="S26" s="13"/>
    </row>
    <row r="27" spans="1:19" ht="12.75">
      <c r="A27" s="1"/>
      <c r="B27" s="14"/>
      <c r="C27" s="12"/>
      <c r="D27" s="12"/>
      <c r="E27" s="12"/>
      <c r="F27" s="12"/>
      <c r="G27" s="54"/>
      <c r="H27" s="12"/>
      <c r="I27" s="12"/>
      <c r="J27" s="12"/>
      <c r="K27" s="12"/>
      <c r="L27" s="12"/>
      <c r="M27" s="12"/>
      <c r="N27" s="12"/>
      <c r="O27" s="12"/>
      <c r="P27" s="12"/>
      <c r="Q27" s="12"/>
      <c r="S27" s="13"/>
    </row>
    <row r="28" spans="1:19" ht="15.75">
      <c r="A28" s="1"/>
      <c r="B28" s="14"/>
      <c r="C28" s="18" t="s">
        <v>31</v>
      </c>
      <c r="D28" s="12"/>
      <c r="E28" s="12"/>
      <c r="F28" s="12"/>
      <c r="G28" s="22"/>
      <c r="H28" s="12"/>
      <c r="I28" s="12"/>
      <c r="J28" s="12"/>
      <c r="K28" s="12"/>
      <c r="L28" s="12"/>
      <c r="M28" s="12"/>
      <c r="N28" s="12"/>
      <c r="O28" s="12"/>
      <c r="P28" s="12"/>
      <c r="Q28" s="12"/>
      <c r="S28" s="13"/>
    </row>
    <row r="29" spans="1:19" ht="12.75">
      <c r="A29" s="1"/>
      <c r="B29" s="14"/>
      <c r="C29" s="12"/>
      <c r="D29" s="12"/>
      <c r="E29" s="12"/>
      <c r="F29" s="12"/>
      <c r="G29" s="22"/>
      <c r="H29" s="12"/>
      <c r="I29" s="12"/>
      <c r="J29" s="12"/>
      <c r="K29" s="12"/>
      <c r="L29" s="12"/>
      <c r="M29" s="12"/>
      <c r="N29" s="12"/>
      <c r="O29" s="12"/>
      <c r="P29" s="12"/>
      <c r="Q29" s="12"/>
      <c r="S29" s="13"/>
    </row>
    <row r="30" spans="1:19" ht="13.5" thickBot="1">
      <c r="A30" s="1"/>
      <c r="B30" s="14"/>
      <c r="C30" s="57"/>
      <c r="D30" s="22" t="s">
        <v>32</v>
      </c>
      <c r="E30" s="22"/>
      <c r="F30" s="22"/>
      <c r="G30" s="23"/>
      <c r="H30" s="12"/>
      <c r="I30" s="12"/>
      <c r="J30" s="12"/>
      <c r="K30" s="12"/>
      <c r="L30" s="12"/>
      <c r="M30" s="23"/>
      <c r="N30" s="12"/>
      <c r="O30" s="12"/>
      <c r="P30" s="12"/>
      <c r="Q30" s="23" t="s">
        <v>33</v>
      </c>
      <c r="S30" s="13"/>
    </row>
    <row r="31" spans="1:19" ht="12.75">
      <c r="A31" s="1"/>
      <c r="B31" s="14"/>
      <c r="C31" s="57"/>
      <c r="D31" s="279" t="s">
        <v>6</v>
      </c>
      <c r="E31" s="280"/>
      <c r="F31" s="280"/>
      <c r="G31" s="283" t="s">
        <v>7</v>
      </c>
      <c r="H31" s="284"/>
      <c r="I31" s="288" t="s">
        <v>8</v>
      </c>
      <c r="J31" s="289"/>
      <c r="K31" s="289"/>
      <c r="L31" s="289"/>
      <c r="M31" s="289"/>
      <c r="N31" s="289"/>
      <c r="O31" s="289"/>
      <c r="P31" s="289"/>
      <c r="Q31" s="290"/>
      <c r="S31" s="13"/>
    </row>
    <row r="32" spans="1:19" ht="24.75" customHeight="1">
      <c r="A32" s="1"/>
      <c r="B32" s="14"/>
      <c r="C32" s="57"/>
      <c r="D32" s="281"/>
      <c r="E32" s="282"/>
      <c r="F32" s="282"/>
      <c r="G32" s="285"/>
      <c r="H32" s="286"/>
      <c r="I32" s="266" t="s">
        <v>10</v>
      </c>
      <c r="J32" s="267"/>
      <c r="K32" s="24"/>
      <c r="L32" s="266" t="s">
        <v>11</v>
      </c>
      <c r="M32" s="267"/>
      <c r="N32" s="25"/>
      <c r="O32" s="266" t="s">
        <v>12</v>
      </c>
      <c r="P32" s="267"/>
      <c r="Q32" s="58"/>
      <c r="S32" s="13"/>
    </row>
    <row r="33" spans="1:19" ht="24.75" customHeight="1">
      <c r="A33" s="1"/>
      <c r="B33" s="14"/>
      <c r="C33" s="12"/>
      <c r="D33" s="281"/>
      <c r="E33" s="282"/>
      <c r="F33" s="282"/>
      <c r="G33" s="268"/>
      <c r="H33" s="287"/>
      <c r="I33" s="268"/>
      <c r="J33" s="269"/>
      <c r="K33" s="26" t="s">
        <v>13</v>
      </c>
      <c r="L33" s="268"/>
      <c r="M33" s="269"/>
      <c r="N33" s="26" t="s">
        <v>14</v>
      </c>
      <c r="O33" s="268"/>
      <c r="P33" s="269"/>
      <c r="Q33" s="59" t="s">
        <v>15</v>
      </c>
      <c r="S33" s="13"/>
    </row>
    <row r="34" spans="1:21" ht="12.75">
      <c r="A34" s="1"/>
      <c r="B34" s="14"/>
      <c r="C34" s="12"/>
      <c r="D34" s="260" t="s">
        <v>16</v>
      </c>
      <c r="E34" s="261"/>
      <c r="F34" s="60"/>
      <c r="G34" s="27">
        <f>IF('[1]総括表(2)・円単位'!M45=0,"－",ROUNDDOWN('[1]総括表(2)・円単位'!M45/1000000,0))</f>
        <v>2488</v>
      </c>
      <c r="H34" s="28">
        <f>'[1]総括表 (1)・円単位'!H34</f>
        <v>0.0324</v>
      </c>
      <c r="I34" s="61">
        <f>IF('[1]総括表(2)・円単位'!G45=0,"－",ROUNDDOWN('[1]総括表(2)・円単位'!G45/1000000,0))</f>
        <v>1956</v>
      </c>
      <c r="J34" s="30">
        <f>'[1]総括表 (1)・円単位'!J34</f>
        <v>0.243</v>
      </c>
      <c r="K34" s="31">
        <f>'[1]総括表 (1)・円単位'!K34</f>
        <v>0.7864</v>
      </c>
      <c r="L34" s="61">
        <f>IF('[1]総括表(2)・円単位'!I45=0,"－",ROUNDDOWN('[1]総括表(2)・円単位'!I45/1000000,0))</f>
        <v>531</v>
      </c>
      <c r="M34" s="33">
        <f>'[1]総括表 (1)・円単位'!M34</f>
        <v>0.191</v>
      </c>
      <c r="N34" s="35">
        <f>'[1]総括表 (1)・円単位'!N34</f>
        <v>0.2136</v>
      </c>
      <c r="O34" s="61" t="str">
        <f>IF('[1]総括表(2)・円単位'!K45=0,"－",ROUNDDOWN('[1]総括表(2)・円単位'!K45/1000000,0))</f>
        <v>－</v>
      </c>
      <c r="P34" s="30" t="str">
        <f>'[1]総括表 (1)・円単位'!P34</f>
        <v>－</v>
      </c>
      <c r="Q34" s="62" t="str">
        <f>'[1]総括表 (1)・円単位'!Q34</f>
        <v>－</v>
      </c>
      <c r="S34" s="13"/>
      <c r="U34" s="3">
        <f>K34+N34</f>
        <v>1</v>
      </c>
    </row>
    <row r="35" spans="1:21" ht="12.75">
      <c r="A35" s="1"/>
      <c r="B35" s="14"/>
      <c r="C35" s="12"/>
      <c r="D35" s="260" t="s">
        <v>17</v>
      </c>
      <c r="E35" s="261"/>
      <c r="F35" s="60"/>
      <c r="G35" s="27">
        <f>IF('[1]総括表(2)・円単位'!M46=0,"－",ROUNDDOWN('[1]総括表(2)・円単位'!M46/1000000,0))</f>
        <v>495</v>
      </c>
      <c r="H35" s="28">
        <f>'[1]総括表 (1)・円単位'!H35</f>
        <v>0.0064</v>
      </c>
      <c r="I35" s="61">
        <f>IF('[1]総括表(2)・円単位'!G46=0,"－",ROUNDDOWN('[1]総括表(2)・円単位'!G46/1000000,0))</f>
        <v>281</v>
      </c>
      <c r="J35" s="30">
        <f>'[1]総括表 (1)・円単位'!J35</f>
        <v>0.0349</v>
      </c>
      <c r="K35" s="31">
        <f>'[1]総括表 (1)・円単位'!K35</f>
        <v>0.5681</v>
      </c>
      <c r="L35" s="61">
        <f>IF('[1]総括表(2)・円単位'!I46=0,"－",ROUNDDOWN('[1]総括表(2)・円単位'!I46/1000000,0))</f>
        <v>213</v>
      </c>
      <c r="M35" s="33">
        <f>'[1]総括表 (1)・円単位'!M35</f>
        <v>0.0769</v>
      </c>
      <c r="N35" s="35">
        <f>'[1]総括表 (1)・円単位'!N35</f>
        <v>0.4319</v>
      </c>
      <c r="O35" s="61" t="str">
        <f>IF('[1]総括表(2)・円単位'!K46=0,"－",ROUNDDOWN('[1]総括表(2)・円単位'!K46/1000000,0))</f>
        <v>－</v>
      </c>
      <c r="P35" s="30" t="str">
        <f>'[1]総括表 (1)・円単位'!P35</f>
        <v>－</v>
      </c>
      <c r="Q35" s="62" t="str">
        <f>'[1]総括表 (1)・円単位'!Q35</f>
        <v>－</v>
      </c>
      <c r="S35" s="13"/>
      <c r="U35" s="3">
        <f aca="true" t="shared" si="1" ref="U35:U41">K35+N35</f>
        <v>1</v>
      </c>
    </row>
    <row r="36" spans="1:22" ht="12.75">
      <c r="A36" s="1"/>
      <c r="B36" s="14"/>
      <c r="C36" s="12"/>
      <c r="D36" s="260" t="s">
        <v>18</v>
      </c>
      <c r="E36" s="261"/>
      <c r="F36" s="60"/>
      <c r="G36" s="27">
        <f>IF('[1]総括表(2)・円単位'!M47=0,"－",ROUNDDOWN('[1]総括表(2)・円単位'!M47/1000000,0))</f>
        <v>65</v>
      </c>
      <c r="H36" s="28">
        <f>'[1]総括表 (1)・円単位'!H36</f>
        <v>0.0009</v>
      </c>
      <c r="I36" s="61">
        <f>IF('[1]総括表(2)・円単位'!G47=0,"－",ROUNDDOWN('[1]総括表(2)・円単位'!G47/1000000,0))</f>
        <v>40</v>
      </c>
      <c r="J36" s="30">
        <f>'[1]総括表 (1)・円単位'!J36</f>
        <v>0.005</v>
      </c>
      <c r="K36" s="31">
        <f>'[1]総括表 (1)・円単位'!K36</f>
        <v>0.6096</v>
      </c>
      <c r="L36" s="61">
        <f>IF('[1]総括表(2)・円単位'!I47=0,"－",ROUNDDOWN('[1]総括表(2)・円単位'!I47/1000000,0))</f>
        <v>25</v>
      </c>
      <c r="M36" s="33">
        <f>'[1]総括表 (1)・円単位'!M36</f>
        <v>0.0093</v>
      </c>
      <c r="N36" s="35">
        <f>'[1]総括表 (1)・円単位'!N36</f>
        <v>0.3904</v>
      </c>
      <c r="O36" s="61" t="str">
        <f>IF('[1]総括表(2)・円単位'!K47=0,"－",ROUNDDOWN('[1]総括表(2)・円単位'!K47/1000000,0))</f>
        <v>－</v>
      </c>
      <c r="P36" s="30" t="str">
        <f>'[1]総括表 (1)・円単位'!P36</f>
        <v>－</v>
      </c>
      <c r="Q36" s="62" t="str">
        <f>'[1]総括表 (1)・円単位'!Q36</f>
        <v>－</v>
      </c>
      <c r="S36" s="13"/>
      <c r="U36" s="37">
        <f t="shared" si="1"/>
        <v>1</v>
      </c>
      <c r="V36" s="4" t="s">
        <v>22</v>
      </c>
    </row>
    <row r="37" spans="1:21" ht="12.75">
      <c r="A37" s="1"/>
      <c r="B37" s="14"/>
      <c r="C37" s="12"/>
      <c r="D37" s="260" t="s">
        <v>19</v>
      </c>
      <c r="E37" s="261"/>
      <c r="F37" s="60"/>
      <c r="G37" s="27">
        <f>IF('[1]総括表(2)・円単位'!M48=0,"－",ROUNDDOWN('[1]総括表(2)・円単位'!M48/1000000,0))</f>
        <v>48</v>
      </c>
      <c r="H37" s="28">
        <f>'[1]総括表 (1)・円単位'!H37</f>
        <v>0.0006</v>
      </c>
      <c r="I37" s="61">
        <f>IF('[1]総括表(2)・円単位'!G48=0,"－",ROUNDDOWN('[1]総括表(2)・円単位'!G48/1000000,0))</f>
        <v>29</v>
      </c>
      <c r="J37" s="30">
        <f>'[1]総括表 (1)・円単位'!J37</f>
        <v>0.0037</v>
      </c>
      <c r="K37" s="31">
        <f>'[1]総括表 (1)・円単位'!K37</f>
        <v>0.6096</v>
      </c>
      <c r="L37" s="61">
        <f>IF('[1]総括表(2)・円単位'!I48=0,"－",ROUNDDOWN('[1]総括表(2)・円単位'!I48/1000000,0))</f>
        <v>18</v>
      </c>
      <c r="M37" s="33">
        <f>'[1]総括表 (1)・円単位'!M37</f>
        <v>0.0068</v>
      </c>
      <c r="N37" s="35">
        <f>'[1]総括表 (1)・円単位'!N37</f>
        <v>0.3904</v>
      </c>
      <c r="O37" s="61" t="str">
        <f>IF('[1]総括表(2)・円単位'!K48=0,"－",ROUNDDOWN('[1]総括表(2)・円単位'!K48/1000000,0))</f>
        <v>－</v>
      </c>
      <c r="P37" s="30" t="str">
        <f>'[1]総括表 (1)・円単位'!P37</f>
        <v>－</v>
      </c>
      <c r="Q37" s="62" t="str">
        <f>'[1]総括表 (1)・円単位'!Q37</f>
        <v>－</v>
      </c>
      <c r="S37" s="13"/>
      <c r="U37" s="3">
        <f t="shared" si="1"/>
        <v>1</v>
      </c>
    </row>
    <row r="38" spans="1:21" ht="12.75">
      <c r="A38" s="1"/>
      <c r="B38" s="14"/>
      <c r="C38" s="12"/>
      <c r="D38" s="260" t="s">
        <v>20</v>
      </c>
      <c r="E38" s="261"/>
      <c r="F38" s="60"/>
      <c r="G38" s="27">
        <f>IF('[1]総括表(2)・円単位'!M49=0,"－",ROUNDDOWN('[1]総括表(2)・円単位'!M49/1000000,0))</f>
        <v>5146</v>
      </c>
      <c r="H38" s="28">
        <f>'[1]総括表 (1)・円単位'!H38</f>
        <v>0.0669</v>
      </c>
      <c r="I38" s="61">
        <f>IF('[1]総括表(2)・円単位'!G49=0,"－",ROUNDDOWN('[1]総括表(2)・円単位'!G49/1000000,0))</f>
        <v>4310</v>
      </c>
      <c r="J38" s="30">
        <f>'[1]総括表 (1)・円単位'!J38</f>
        <v>0.5355</v>
      </c>
      <c r="K38" s="31">
        <f>'[1]総括表 (1)・円単位'!K38</f>
        <v>0.8376</v>
      </c>
      <c r="L38" s="61">
        <f>IF('[1]総括表(2)・円単位'!I49=0,"－",ROUNDDOWN('[1]総括表(2)・円単位'!I49/1000000,0))</f>
        <v>835</v>
      </c>
      <c r="M38" s="33">
        <f>'[1]総括表 (1)・円単位'!M38</f>
        <v>0.3004</v>
      </c>
      <c r="N38" s="35">
        <f>'[1]総括表 (1)・円単位'!N38</f>
        <v>0.1624</v>
      </c>
      <c r="O38" s="61" t="str">
        <f>IF('[1]総括表(2)・円単位'!K49=0,"－",ROUNDDOWN('[1]総括表(2)・円単位'!K49/1000000,0))</f>
        <v>－</v>
      </c>
      <c r="P38" s="30" t="str">
        <f>'[1]総括表 (1)・円単位'!P38</f>
        <v>－</v>
      </c>
      <c r="Q38" s="62" t="str">
        <f>'[1]総括表 (1)・円単位'!Q38</f>
        <v>－</v>
      </c>
      <c r="S38" s="13"/>
      <c r="U38" s="3">
        <f t="shared" si="1"/>
        <v>1</v>
      </c>
    </row>
    <row r="39" spans="1:21" ht="12.75">
      <c r="A39" s="1"/>
      <c r="B39" s="14"/>
      <c r="C39" s="12"/>
      <c r="D39" s="260" t="s">
        <v>21</v>
      </c>
      <c r="E39" s="261"/>
      <c r="F39" s="60"/>
      <c r="G39" s="27">
        <f>IF('[1]総括表(2)・円単位'!M50=0,"－",ROUNDDOWN('[1]総括表(2)・円単位'!M50/1000000,0))</f>
        <v>117</v>
      </c>
      <c r="H39" s="28">
        <f>'[1]総括表 (1)・円単位'!H39</f>
        <v>0.0015</v>
      </c>
      <c r="I39" s="61">
        <f>IF('[1]総括表(2)・円単位'!G50=0,"－",ROUNDDOWN('[1]総括表(2)・円単位'!G50/1000000,0))</f>
        <v>71</v>
      </c>
      <c r="J39" s="30">
        <f>'[1]総括表 (1)・円単位'!J39</f>
        <v>0.0089</v>
      </c>
      <c r="K39" s="31">
        <f>'[1]総括表 (1)・円単位'!K39</f>
        <v>0.6096</v>
      </c>
      <c r="L39" s="61">
        <f>IF('[1]総括表(2)・円単位'!I50=0,"－",ROUNDDOWN('[1]総括表(2)・円単位'!I50/1000000,0))</f>
        <v>46</v>
      </c>
      <c r="M39" s="33">
        <f>'[1]総括表 (1)・円単位'!M39</f>
        <v>0.0166</v>
      </c>
      <c r="N39" s="35">
        <f>'[1]総括表 (1)・円単位'!N39</f>
        <v>0.3904</v>
      </c>
      <c r="O39" s="61" t="str">
        <f>IF('[1]総括表(2)・円単位'!K50=0,"－",ROUNDDOWN('[1]総括表(2)・円単位'!K50/1000000,0))</f>
        <v>－</v>
      </c>
      <c r="P39" s="30" t="str">
        <f>'[1]総括表 (1)・円単位'!P39</f>
        <v>－</v>
      </c>
      <c r="Q39" s="62" t="str">
        <f>'[1]総括表 (1)・円単位'!Q39</f>
        <v>－</v>
      </c>
      <c r="S39" s="13"/>
      <c r="U39" s="3">
        <f t="shared" si="1"/>
        <v>1</v>
      </c>
    </row>
    <row r="40" spans="1:21" ht="12.75">
      <c r="A40" s="1"/>
      <c r="B40" s="14"/>
      <c r="C40" s="12"/>
      <c r="D40" s="260" t="s">
        <v>23</v>
      </c>
      <c r="E40" s="261"/>
      <c r="F40" s="60"/>
      <c r="G40" s="27">
        <f>IF('[1]総括表(2)・円単位'!M51=0,"－",ROUNDDOWN('[1]総括表(2)・円単位'!M51/1000000,0))</f>
        <v>1577</v>
      </c>
      <c r="H40" s="28">
        <f>'[1]総括表 (1)・円単位'!H40</f>
        <v>0.0205</v>
      </c>
      <c r="I40" s="61">
        <f>IF('[1]総括表(2)・円単位'!G51=0,"－",ROUNDDOWN('[1]総括表(2)・円単位'!G51/1000000,0))</f>
        <v>747</v>
      </c>
      <c r="J40" s="30">
        <f>'[1]総括表 (1)・円単位'!J40</f>
        <v>0.0929</v>
      </c>
      <c r="K40" s="31">
        <f>'[1]総括表 (1)・円単位'!K40</f>
        <v>0.4739</v>
      </c>
      <c r="L40" s="61">
        <f>IF('[1]総括表(2)・円単位'!I51=0,"－",ROUNDDOWN('[1]総括表(2)・円単位'!I51/1000000,0))</f>
        <v>829</v>
      </c>
      <c r="M40" s="33">
        <f>'[1]総括表 (1)・円単位'!M40</f>
        <v>0.2983</v>
      </c>
      <c r="N40" s="35">
        <f>'[1]総括表 (1)・円単位'!N40</f>
        <v>0.5261</v>
      </c>
      <c r="O40" s="61" t="str">
        <f>IF('[1]総括表(2)・円単位'!K51=0,"－",ROUNDDOWN('[1]総括表(2)・円単位'!K51/1000000,0))</f>
        <v>－</v>
      </c>
      <c r="P40" s="30" t="str">
        <f>'[1]総括表 (1)・円単位'!P40</f>
        <v>－</v>
      </c>
      <c r="Q40" s="62" t="str">
        <f>'[1]総括表 (1)・円単位'!Q40</f>
        <v>－</v>
      </c>
      <c r="S40" s="13"/>
      <c r="U40" s="3">
        <f t="shared" si="1"/>
        <v>1</v>
      </c>
    </row>
    <row r="41" spans="1:21" ht="12.75">
      <c r="A41" s="1"/>
      <c r="B41" s="14"/>
      <c r="C41" s="12"/>
      <c r="D41" s="260" t="s">
        <v>24</v>
      </c>
      <c r="E41" s="261"/>
      <c r="F41" s="60"/>
      <c r="G41" s="27">
        <f>IF('[1]総括表(2)・円単位'!M52=0,"－",ROUNDDOWN('[1]総括表(2)・円単位'!M52/1000000,0))</f>
        <v>83</v>
      </c>
      <c r="H41" s="28">
        <f>'[1]総括表 (1)・円単位'!H41</f>
        <v>0.0011</v>
      </c>
      <c r="I41" s="61">
        <f>IF('[1]総括表(2)・円単位'!G52=0,"－",ROUNDDOWN('[1]総括表(2)・円単位'!G52/1000000,0))</f>
        <v>77</v>
      </c>
      <c r="J41" s="30">
        <f>'[1]総括表 (1)・円単位'!J41</f>
        <v>0.0096</v>
      </c>
      <c r="K41" s="31">
        <f>'[1]総括表 (1)・円単位'!K41</f>
        <v>0.9234</v>
      </c>
      <c r="L41" s="61">
        <f>IF('[1]総括表(2)・円単位'!I52=0,"－",ROUNDDOWN('[1]総括表(2)・円単位'!I52/1000000,0))</f>
        <v>6</v>
      </c>
      <c r="M41" s="33">
        <f>'[1]総括表 (1)・円単位'!M41</f>
        <v>0.0023</v>
      </c>
      <c r="N41" s="35">
        <f>'[1]総括表 (1)・円単位'!N41</f>
        <v>0.0766</v>
      </c>
      <c r="O41" s="61" t="str">
        <f>IF('[1]総括表(2)・円単位'!K52=0,"－",ROUNDDOWN('[1]総括表(2)・円単位'!K52/1000000,0))</f>
        <v>－</v>
      </c>
      <c r="P41" s="30" t="str">
        <f>'[1]総括表 (1)・円単位'!P41</f>
        <v>－</v>
      </c>
      <c r="Q41" s="62" t="str">
        <f>'[1]総括表 (1)・円単位'!Q41</f>
        <v>－</v>
      </c>
      <c r="S41" s="13"/>
      <c r="U41" s="3">
        <f t="shared" si="1"/>
        <v>1</v>
      </c>
    </row>
    <row r="42" spans="1:21" ht="13.5" thickBot="1">
      <c r="A42" s="1"/>
      <c r="B42" s="14"/>
      <c r="C42" s="12"/>
      <c r="D42" s="262" t="s">
        <v>34</v>
      </c>
      <c r="E42" s="263"/>
      <c r="F42" s="63"/>
      <c r="G42" s="38">
        <f>IF('[1]総括表(2)・円単位'!M53=0,"－",ROUNDDOWN('[1]総括表(2)・円単位'!M53/1000000,0))</f>
        <v>66851</v>
      </c>
      <c r="H42" s="39">
        <f>'[1]総括表 (1)・円単位'!H42</f>
        <v>0.8696</v>
      </c>
      <c r="I42" s="64">
        <f>IF('[1]総括表(2)・円単位'!G53=0,"－",ROUNDDOWN('[1]総括表(2)・円単位'!G53/1000000,0))</f>
        <v>534</v>
      </c>
      <c r="J42" s="30">
        <f>'[1]総括表 (1)・円単位'!J42</f>
        <v>0.0664</v>
      </c>
      <c r="K42" s="42">
        <f>'[1]総括表 (1)・円単位'!K42</f>
        <v>0.008</v>
      </c>
      <c r="L42" s="64">
        <f>IF('[1]総括表(2)・円単位'!I53=0,"－",ROUNDDOWN('[1]総括表(2)・円単位'!I53/1000000,0))</f>
        <v>273</v>
      </c>
      <c r="M42" s="33">
        <f>'[1]総括表 (1)・円単位'!M42</f>
        <v>0.0984</v>
      </c>
      <c r="N42" s="45">
        <f>'[1]総括表 (1)・円単位'!N42</f>
        <v>0.0041</v>
      </c>
      <c r="O42" s="64">
        <f>IF('[1]総括表(2)・円単位'!K53=0,"",ROUNDDOWN('[1]総括表(2)・円単位'!K53/1000000,0))</f>
        <v>66042</v>
      </c>
      <c r="P42" s="41">
        <f>'[1]総括表 (1)・円単位'!P42</f>
        <v>1</v>
      </c>
      <c r="Q42" s="65">
        <f>'[1]総括表 (1)・円単位'!Q42</f>
        <v>0.9879</v>
      </c>
      <c r="S42" s="13"/>
      <c r="U42" s="3">
        <f>K42+N42+Q42</f>
        <v>1</v>
      </c>
    </row>
    <row r="43" spans="1:21" ht="14.25" thickBot="1" thickTop="1">
      <c r="A43" s="1"/>
      <c r="B43" s="14"/>
      <c r="C43" s="12"/>
      <c r="D43" s="264" t="s">
        <v>35</v>
      </c>
      <c r="E43" s="265"/>
      <c r="F43" s="66"/>
      <c r="G43" s="46">
        <f>IF('[1]総括表(2)・円単位'!M54=0,"－",ROUNDDOWN('[1]総括表(2)・円単位'!M54/1000000,0))</f>
        <v>76874</v>
      </c>
      <c r="H43" s="67">
        <f>'[1]総括表 (1)・円単位'!H43</f>
        <v>0.9999</v>
      </c>
      <c r="I43" s="68">
        <f>IF('[1]総括表(2)・円単位'!G54=0,"－",ROUNDDOWN('[1]総括表(2)・円単位'!G54/1000000,0))</f>
        <v>8049</v>
      </c>
      <c r="J43" s="49">
        <f>'[1]総括表 (1)・円単位'!J43</f>
        <v>0.9999</v>
      </c>
      <c r="K43" s="50">
        <f>'[1]総括表 (1)・円単位'!K43</f>
        <v>0.1047</v>
      </c>
      <c r="L43" s="68">
        <f>IF('[1]総括表(2)・円単位'!I54=0,"－",ROUNDDOWN('[1]総括表(2)・円単位'!I54/1000000,0))</f>
        <v>2781</v>
      </c>
      <c r="M43" s="69">
        <f>'[1]総括表 (1)・円単位'!M43</f>
        <v>1</v>
      </c>
      <c r="N43" s="67">
        <f>'[1]総括表 (1)・円単位'!N43</f>
        <v>0.0362</v>
      </c>
      <c r="O43" s="68">
        <f>IF('[1]総括表(2)・円単位'!K54=0,"",ROUNDDOWN('[1]総括表(2)・円単位'!K54/1000000,0))</f>
        <v>66042</v>
      </c>
      <c r="P43" s="49">
        <f>'[1]総括表 (1)・円単位'!P43</f>
        <v>1</v>
      </c>
      <c r="Q43" s="70">
        <f>'[1]総括表 (1)・円単位'!Q43</f>
        <v>0.8591</v>
      </c>
      <c r="S43" s="13"/>
      <c r="U43" s="3">
        <f>K43+N43+Q43</f>
        <v>1</v>
      </c>
    </row>
    <row r="44" spans="1:19" ht="12.75">
      <c r="A44" s="1"/>
      <c r="B44" s="14"/>
      <c r="C44" s="12"/>
      <c r="D44" s="12"/>
      <c r="E44" s="12"/>
      <c r="F44" s="12"/>
      <c r="G44" s="22"/>
      <c r="H44" s="12"/>
      <c r="I44" s="12"/>
      <c r="J44" s="12"/>
      <c r="K44" s="12"/>
      <c r="L44" s="12"/>
      <c r="M44" s="12"/>
      <c r="N44" s="12"/>
      <c r="O44" s="12"/>
      <c r="P44" s="12"/>
      <c r="Q44" s="12"/>
      <c r="S44" s="13"/>
    </row>
    <row r="45" spans="1:19" ht="12.75">
      <c r="A45" s="1"/>
      <c r="B45" s="14"/>
      <c r="C45" s="71"/>
      <c r="D45" s="12"/>
      <c r="E45" s="12"/>
      <c r="F45" s="12"/>
      <c r="G45" s="12"/>
      <c r="H45" s="12"/>
      <c r="I45" s="12"/>
      <c r="J45" s="12"/>
      <c r="K45" s="12"/>
      <c r="L45" s="12"/>
      <c r="M45" s="12"/>
      <c r="N45" s="12"/>
      <c r="O45" s="12"/>
      <c r="P45" s="12"/>
      <c r="Q45" s="12"/>
      <c r="S45" s="13"/>
    </row>
    <row r="46" spans="1:19" ht="12.75">
      <c r="A46" s="1"/>
      <c r="B46" s="14"/>
      <c r="C46" s="12"/>
      <c r="D46" s="12"/>
      <c r="E46" s="1"/>
      <c r="F46" s="12"/>
      <c r="G46" s="12"/>
      <c r="H46" s="12"/>
      <c r="I46" s="12"/>
      <c r="J46" s="12"/>
      <c r="K46" s="12"/>
      <c r="L46" s="12"/>
      <c r="M46" s="12"/>
      <c r="N46" s="12"/>
      <c r="O46" s="12"/>
      <c r="P46" s="12"/>
      <c r="Q46" s="12"/>
      <c r="S46" s="13"/>
    </row>
    <row r="47" spans="1:19" ht="13.5" thickBot="1">
      <c r="A47" s="1"/>
      <c r="B47" s="72"/>
      <c r="C47" s="73"/>
      <c r="D47" s="73"/>
      <c r="E47" s="73"/>
      <c r="F47" s="73"/>
      <c r="G47" s="73"/>
      <c r="H47" s="73"/>
      <c r="I47" s="73"/>
      <c r="J47" s="73"/>
      <c r="K47" s="73"/>
      <c r="L47" s="73"/>
      <c r="M47" s="73"/>
      <c r="N47" s="73"/>
      <c r="O47" s="73"/>
      <c r="P47" s="73"/>
      <c r="Q47" s="73"/>
      <c r="R47" s="73"/>
      <c r="S47" s="74"/>
    </row>
  </sheetData>
  <sheetProtection/>
  <mergeCells count="34">
    <mergeCell ref="D11:F13"/>
    <mergeCell ref="G11:H13"/>
    <mergeCell ref="I11:Q11"/>
    <mergeCell ref="R11:R13"/>
    <mergeCell ref="I12:J13"/>
    <mergeCell ref="L12:M13"/>
    <mergeCell ref="O12:P13"/>
    <mergeCell ref="L32:M33"/>
    <mergeCell ref="D14:F14"/>
    <mergeCell ref="D15:F15"/>
    <mergeCell ref="D16:F16"/>
    <mergeCell ref="D17:F17"/>
    <mergeCell ref="D18:F18"/>
    <mergeCell ref="D19:F19"/>
    <mergeCell ref="D38:E38"/>
    <mergeCell ref="D20:F20"/>
    <mergeCell ref="D21:F21"/>
    <mergeCell ref="D22:F22"/>
    <mergeCell ref="D23:F23"/>
    <mergeCell ref="D24:N24"/>
    <mergeCell ref="D31:F33"/>
    <mergeCell ref="G31:H33"/>
    <mergeCell ref="I31:Q31"/>
    <mergeCell ref="I32:J33"/>
    <mergeCell ref="D39:E39"/>
    <mergeCell ref="D40:E40"/>
    <mergeCell ref="D41:E41"/>
    <mergeCell ref="D42:E42"/>
    <mergeCell ref="D43:E43"/>
    <mergeCell ref="O32:P33"/>
    <mergeCell ref="D34:E34"/>
    <mergeCell ref="D35:E35"/>
    <mergeCell ref="D36:E36"/>
    <mergeCell ref="D37:E37"/>
  </mergeCells>
  <printOptions horizontalCentered="1" verticalCentered="1"/>
  <pageMargins left="0.1968503937007874" right="0.1968503937007874" top="0.31496062992125984" bottom="0.31496062992125984" header="0.31496062992125984" footer="0.31496062992125984"/>
  <pageSetup horizontalDpi="600" verticalDpi="600" orientation="landscape" paperSize="9" scale="63" r:id="rId2"/>
  <drawing r:id="rId1"/>
</worksheet>
</file>

<file path=xl/worksheets/sheet10.xml><?xml version="1.0" encoding="utf-8"?>
<worksheet xmlns="http://schemas.openxmlformats.org/spreadsheetml/2006/main" xmlns:r="http://schemas.openxmlformats.org/officeDocument/2006/relationships">
  <dimension ref="B2:N21"/>
  <sheetViews>
    <sheetView zoomScalePageLayoutView="0" workbookViewId="0" topLeftCell="A1">
      <selection activeCell="D6" sqref="D6"/>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3.42187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21" t="s">
        <v>334</v>
      </c>
      <c r="F5" s="22"/>
      <c r="G5" s="22"/>
      <c r="H5" s="22"/>
      <c r="I5" s="22"/>
      <c r="J5" s="22"/>
      <c r="K5" s="22"/>
      <c r="L5" s="22"/>
      <c r="M5" s="22"/>
      <c r="N5" s="80"/>
    </row>
    <row r="6" spans="2:14" ht="14.25">
      <c r="B6" s="9"/>
      <c r="C6" s="22"/>
      <c r="D6" s="22"/>
      <c r="E6" s="22"/>
      <c r="F6" s="22" t="s">
        <v>203</v>
      </c>
      <c r="G6" s="22"/>
      <c r="H6" s="22"/>
      <c r="I6" s="22"/>
      <c r="J6" s="21"/>
      <c r="K6" s="21"/>
      <c r="L6" s="21"/>
      <c r="M6" s="21"/>
      <c r="N6" s="80"/>
    </row>
    <row r="7" spans="2:14" ht="15.75">
      <c r="B7" s="9"/>
      <c r="C7" s="18"/>
      <c r="D7" s="20"/>
      <c r="E7" s="22"/>
      <c r="F7" s="22"/>
      <c r="G7" s="20"/>
      <c r="H7" s="21"/>
      <c r="I7" s="21"/>
      <c r="J7" s="22"/>
      <c r="K7" s="22"/>
      <c r="L7" s="22"/>
      <c r="M7" s="22"/>
      <c r="N7" s="80"/>
    </row>
    <row r="8" spans="2:14" ht="12.75">
      <c r="B8" s="9"/>
      <c r="C8" s="22"/>
      <c r="D8" s="111" t="s">
        <v>164</v>
      </c>
      <c r="E8" s="111"/>
      <c r="F8" s="105"/>
      <c r="G8" s="167"/>
      <c r="H8" s="167"/>
      <c r="I8" s="167"/>
      <c r="J8" s="167"/>
      <c r="K8" s="167"/>
      <c r="L8" s="168" t="s">
        <v>165</v>
      </c>
      <c r="M8" s="167"/>
      <c r="N8" s="80"/>
    </row>
    <row r="9" spans="2:14" ht="12.75">
      <c r="B9" s="9"/>
      <c r="C9" s="22"/>
      <c r="D9" s="318" t="s">
        <v>189</v>
      </c>
      <c r="E9" s="320"/>
      <c r="F9" s="351" t="s">
        <v>166</v>
      </c>
      <c r="G9" s="351"/>
      <c r="H9" s="351"/>
      <c r="I9" s="352"/>
      <c r="J9" s="353"/>
      <c r="K9" s="344" t="s">
        <v>167</v>
      </c>
      <c r="L9" s="334" t="s">
        <v>56</v>
      </c>
      <c r="M9" s="81"/>
      <c r="N9" s="80"/>
    </row>
    <row r="10" spans="2:14" ht="12.75">
      <c r="B10" s="9"/>
      <c r="C10" s="22"/>
      <c r="D10" s="321"/>
      <c r="E10" s="323"/>
      <c r="F10" s="170" t="s">
        <v>42</v>
      </c>
      <c r="G10" s="170" t="s">
        <v>44</v>
      </c>
      <c r="H10" s="170"/>
      <c r="I10" s="170"/>
      <c r="J10" s="197"/>
      <c r="K10" s="344"/>
      <c r="L10" s="335"/>
      <c r="M10" s="81"/>
      <c r="N10" s="80"/>
    </row>
    <row r="11" spans="2:14" ht="12.75">
      <c r="B11" s="9"/>
      <c r="C11" s="22"/>
      <c r="D11" s="297" t="s">
        <v>57</v>
      </c>
      <c r="E11" s="297"/>
      <c r="F11" s="27">
        <f>IF('[1]附属書類４・円単位'!F11=0,"－",ROUNDDOWN('[1]附属書類４・円単位'!F11/1000000,0))</f>
        <v>223</v>
      </c>
      <c r="G11" s="27">
        <f>IF('[1]附属書類４・円単位'!G11=0,"－",ROUNDDOWN('[1]附属書類４・円単位'!G11/1000000,0))</f>
        <v>116</v>
      </c>
      <c r="H11" s="27" t="str">
        <f>IF('[1]附属書類４・円単位'!H11=0,"－",ROUNDDOWN('[1]附属書類４・円単位'!H11/1000000,0))</f>
        <v>－</v>
      </c>
      <c r="I11" s="27" t="str">
        <f>IF('[1]附属書類４・円単位'!I11=0,"－",ROUNDDOWN('[1]附属書類４・円単位'!I11/1000000,0))</f>
        <v>－</v>
      </c>
      <c r="J11" s="87" t="str">
        <f>IF('[1]附属書類４・円単位'!J11=0,"－",ROUNDDOWN('[1]附属書類４・円単位'!J11/1000000,0))</f>
        <v>－</v>
      </c>
      <c r="K11" s="173" t="str">
        <f>IF('[1]附属書類４・円単位'!K11=0,"－",ROUNDDOWN('[1]附属書類４・円単位'!K11/1000000,0))</f>
        <v>－</v>
      </c>
      <c r="L11" s="174">
        <f>IF('[1]附属書類４・円単位'!L11=0,"－",ROUNDDOWN('[1]附属書類４・円単位'!L11/1000000,0))</f>
        <v>340</v>
      </c>
      <c r="M11" s="175"/>
      <c r="N11" s="80"/>
    </row>
    <row r="12" spans="2:14" ht="12.75">
      <c r="B12" s="9"/>
      <c r="C12" s="22"/>
      <c r="D12" s="346" t="s">
        <v>168</v>
      </c>
      <c r="E12" s="346"/>
      <c r="F12" s="38">
        <f>IF('[1]附属書類４・円単位'!F12=0,"－",ROUNDDOWN('[1]附属書類４・円単位'!F12/1000000,0))</f>
        <v>743</v>
      </c>
      <c r="G12" s="38">
        <f>IF('[1]附属書類４・円単位'!G12=0,"－",ROUNDDOWN('[1]附属書類４・円単位'!G12/1000000,0))</f>
        <v>387</v>
      </c>
      <c r="H12" s="38" t="str">
        <f>IF('[1]附属書類４・円単位'!H12=0,"－",ROUNDDOWN('[1]附属書類４・円単位'!H12/1000000,0))</f>
        <v>－</v>
      </c>
      <c r="I12" s="38" t="str">
        <f>IF('[1]附属書類４・円単位'!I12=0,"－",ROUNDDOWN('[1]附属書類４・円単位'!I12/1000000,0))</f>
        <v>－</v>
      </c>
      <c r="J12" s="100" t="str">
        <f>IF('[1]附属書類４・円単位'!J12=0,"－",ROUNDDOWN('[1]附属書類４・円単位'!J12/1000000,0))</f>
        <v>－</v>
      </c>
      <c r="K12" s="176" t="str">
        <f>IF('[1]附属書類４・円単位'!K12=0,"－",ROUNDDOWN('[1]附属書類４・円単位'!K12/1000000,0))</f>
        <v>－</v>
      </c>
      <c r="L12" s="177">
        <f>IF('[1]附属書類４・円単位'!L12=0,"－",ROUNDDOWN('[1]附属書類４・円単位'!L12/1000000,0))</f>
        <v>1131</v>
      </c>
      <c r="M12" s="175"/>
      <c r="N12" s="80"/>
    </row>
    <row r="13" spans="2:14" ht="12.75">
      <c r="B13" s="9"/>
      <c r="C13" s="22"/>
      <c r="D13" s="347" t="s">
        <v>169</v>
      </c>
      <c r="E13" s="347"/>
      <c r="F13" s="143">
        <f>IF('[1]附属書類４・円単位'!F13=0,"－",ROUNDDOWN('[1]附属書類４・円単位'!F13/1000000,0))</f>
        <v>22</v>
      </c>
      <c r="G13" s="143">
        <f>IF('[1]附属書類４・円単位'!G13=0,"－",ROUNDDOWN('[1]附属書類４・円単位'!G13/1000000,0))</f>
        <v>11</v>
      </c>
      <c r="H13" s="143" t="str">
        <f>IF('[1]附属書類４・円単位'!H13=0,"－",ROUNDDOWN('[1]附属書類４・円単位'!H13/1000000,0))</f>
        <v>－</v>
      </c>
      <c r="I13" s="143" t="str">
        <f>IF('[1]附属書類４・円単位'!I13=0,"－",ROUNDDOWN('[1]附属書類４・円単位'!I13/1000000,0))</f>
        <v>－</v>
      </c>
      <c r="J13" s="144" t="str">
        <f>IF('[1]附属書類４・円単位'!J13=0,"－",ROUNDDOWN('[1]附属書類４・円単位'!J13/1000000,0))</f>
        <v>－</v>
      </c>
      <c r="K13" s="178" t="str">
        <f>IF('[1]附属書類４・円単位'!K13=0,"－",ROUNDDOWN('[1]附属書類４・円単位'!K13/1000000,0))</f>
        <v>－</v>
      </c>
      <c r="L13" s="179">
        <f>IF('[1]附属書類４・円単位'!L13=0,"－",ROUNDDOWN('[1]附属書類４・円単位'!L13/1000000,0))</f>
        <v>34</v>
      </c>
      <c r="M13" s="175"/>
      <c r="N13" s="80"/>
    </row>
    <row r="14" spans="2:14" ht="12.75">
      <c r="B14" s="9"/>
      <c r="C14" s="22"/>
      <c r="D14" s="337" t="s">
        <v>60</v>
      </c>
      <c r="E14" s="180"/>
      <c r="F14" s="143">
        <f>IF('[1]附属書類４・円単位'!F14=0,"－",ROUNDDOWN('[1]附属書類４・円単位'!F14/1000000,0))</f>
        <v>4185</v>
      </c>
      <c r="G14" s="143">
        <f>IF('[1]附属書類４・円単位'!G14=0,"－",ROUNDDOWN('[1]附属書類４・円単位'!G14/1000000,0))</f>
        <v>2183</v>
      </c>
      <c r="H14" s="143" t="str">
        <f>IF('[1]附属書類４・円単位'!H14=0,"－",ROUNDDOWN('[1]附属書類４・円単位'!H14/1000000,0))</f>
        <v>－</v>
      </c>
      <c r="I14" s="143" t="str">
        <f>IF('[1]附属書類４・円単位'!I14=0,"－",ROUNDDOWN('[1]附属書類４・円単位'!I14/1000000,0))</f>
        <v>－</v>
      </c>
      <c r="J14" s="144" t="str">
        <f>IF('[1]附属書類４・円単位'!J14=0,"－",ROUNDDOWN('[1]附属書類４・円単位'!J14/1000000,0))</f>
        <v>－</v>
      </c>
      <c r="K14" s="173" t="str">
        <f>IF('[1]附属書類４・円単位'!K14=0,"－",ROUNDDOWN('[1]附属書類４・円単位'!K14/1000000,0))</f>
        <v>－</v>
      </c>
      <c r="L14" s="179">
        <f>IF('[1]附属書類４・円単位'!L14=0,"－",ROUNDDOWN('[1]附属書類４・円単位'!L14/1000000,0))</f>
        <v>6369</v>
      </c>
      <c r="M14" s="175"/>
      <c r="N14" s="80"/>
    </row>
    <row r="15" spans="2:14" ht="13.5" thickBot="1">
      <c r="B15" s="9"/>
      <c r="C15" s="22"/>
      <c r="D15" s="348"/>
      <c r="E15" s="89" t="s">
        <v>212</v>
      </c>
      <c r="F15" s="27">
        <f>IF('[1]附属書類４・円単位'!F15=0,"－",ROUNDDOWN('[1]附属書類４・円単位'!F15/1000000,0))</f>
        <v>4185</v>
      </c>
      <c r="G15" s="27">
        <f>IF('[1]附属書類４・円単位'!G15=0,"－",ROUNDDOWN('[1]附属書類４・円単位'!G15/1000000,0))</f>
        <v>2183</v>
      </c>
      <c r="H15" s="27" t="str">
        <f>IF('[1]附属書類４・円単位'!H15=0,"－",ROUNDDOWN('[1]附属書類４・円単位'!H15/1000000,0))</f>
        <v>－</v>
      </c>
      <c r="I15" s="27" t="str">
        <f>IF('[1]附属書類４・円単位'!I15=0,"－",ROUNDDOWN('[1]附属書類４・円単位'!I15/1000000,0))</f>
        <v>－</v>
      </c>
      <c r="J15" s="87" t="str">
        <f>IF('[1]附属書類４・円単位'!J15=0,"－",ROUNDDOWN('[1]附属書類４・円単位'!J15/1000000,0))</f>
        <v>－</v>
      </c>
      <c r="K15" s="173" t="str">
        <f>IF('[1]附属書類４・円単位'!K15=0,"－",ROUNDDOWN('[1]附属書類４・円単位'!K15/1000000,0))</f>
        <v>－</v>
      </c>
      <c r="L15" s="174">
        <f>IF('[1]附属書類４・円単位'!L15=0,"－",ROUNDDOWN('[1]附属書類４・円単位'!L15/1000000,0))</f>
        <v>6369</v>
      </c>
      <c r="M15" s="175"/>
      <c r="N15" s="80"/>
    </row>
    <row r="16" spans="2:14" ht="13.5" thickTop="1">
      <c r="B16" s="9"/>
      <c r="C16" s="22"/>
      <c r="D16" s="339" t="s">
        <v>173</v>
      </c>
      <c r="E16" s="340"/>
      <c r="F16" s="102">
        <f>IF('[1]附属書類４・円単位'!F22=0,"－",ROUNDDOWN('[1]附属書類４・円単位'!F22/1000000,0))</f>
        <v>5175</v>
      </c>
      <c r="G16" s="102">
        <f>IF('[1]附属書類４・円単位'!G22=0,"－",ROUNDDOWN('[1]附属書類４・円単位'!G22/1000000,0))</f>
        <v>2700</v>
      </c>
      <c r="H16" s="102" t="str">
        <f>IF('[1]附属書類４・円単位'!H22=0,"－",ROUNDDOWN('[1]附属書類４・円単位'!H22/1000000,0))</f>
        <v>－</v>
      </c>
      <c r="I16" s="102" t="str">
        <f>IF('[1]附属書類４・円単位'!I22=0,"－",ROUNDDOWN('[1]附属書類４・円単位'!I22/1000000,0))</f>
        <v>－</v>
      </c>
      <c r="J16" s="103" t="str">
        <f>IF('[1]附属書類４・円単位'!J22=0,"－",ROUNDDOWN('[1]附属書類４・円単位'!J22/1000000,0))</f>
        <v>－</v>
      </c>
      <c r="K16" s="182" t="str">
        <f>IF('[1]附属書類４・円単位'!K22=0,"－",ROUNDDOWN('[1]附属書類４・円単位'!K22/1000000,0))</f>
        <v>－</v>
      </c>
      <c r="L16" s="216">
        <f>IF('[1]附属書類４・円単位'!L22=0,"－",ROUNDDOWN('[1]附属書類４・円単位'!L22/1000000,0))</f>
        <v>7875</v>
      </c>
      <c r="M16" s="175"/>
      <c r="N16" s="80"/>
    </row>
    <row r="17" spans="2:14" ht="12.75">
      <c r="B17" s="9"/>
      <c r="C17" s="22"/>
      <c r="D17" s="111"/>
      <c r="E17" s="184"/>
      <c r="F17" s="81"/>
      <c r="G17" s="81"/>
      <c r="H17" s="81"/>
      <c r="I17" s="81"/>
      <c r="J17" s="81"/>
      <c r="K17" s="81"/>
      <c r="L17" s="81"/>
      <c r="M17" s="175"/>
      <c r="N17" s="80"/>
    </row>
    <row r="18" spans="2:14" ht="12.75">
      <c r="B18" s="9"/>
      <c r="C18" s="22"/>
      <c r="D18" s="111"/>
      <c r="E18" s="184"/>
      <c r="F18" s="81"/>
      <c r="G18" s="81"/>
      <c r="H18" s="81"/>
      <c r="I18" s="81"/>
      <c r="J18" s="81"/>
      <c r="K18" s="81"/>
      <c r="L18" s="81"/>
      <c r="M18" s="175"/>
      <c r="N18" s="80"/>
    </row>
    <row r="19" spans="2:14" ht="12.75">
      <c r="B19" s="9"/>
      <c r="C19" s="22"/>
      <c r="D19" s="111"/>
      <c r="E19" s="184"/>
      <c r="F19" s="81"/>
      <c r="G19" s="81"/>
      <c r="H19" s="81"/>
      <c r="I19" s="81"/>
      <c r="J19" s="81"/>
      <c r="K19" s="81"/>
      <c r="L19" s="81"/>
      <c r="M19" s="175"/>
      <c r="N19" s="80"/>
    </row>
    <row r="20" spans="2:14" ht="12.75">
      <c r="B20" s="9"/>
      <c r="C20" s="22"/>
      <c r="D20" s="111"/>
      <c r="E20" s="184"/>
      <c r="F20" s="81"/>
      <c r="G20" s="81"/>
      <c r="H20" s="81"/>
      <c r="I20" s="81"/>
      <c r="J20" s="81"/>
      <c r="K20" s="81"/>
      <c r="L20" s="175"/>
      <c r="M20" s="175"/>
      <c r="N20" s="80"/>
    </row>
    <row r="21" spans="2:14" ht="13.5" thickBot="1">
      <c r="B21" s="117"/>
      <c r="C21" s="118"/>
      <c r="D21" s="118"/>
      <c r="E21" s="118"/>
      <c r="F21" s="118"/>
      <c r="G21" s="118"/>
      <c r="H21" s="118"/>
      <c r="I21" s="118"/>
      <c r="J21" s="118"/>
      <c r="K21" s="118"/>
      <c r="L21" s="118"/>
      <c r="M21" s="118"/>
      <c r="N21" s="119"/>
    </row>
  </sheetData>
  <sheetProtection/>
  <mergeCells count="10">
    <mergeCell ref="L9:L10"/>
    <mergeCell ref="D11:E11"/>
    <mergeCell ref="D12:E12"/>
    <mergeCell ref="D13:E13"/>
    <mergeCell ref="D14:D15"/>
    <mergeCell ref="D16:E16"/>
    <mergeCell ref="D9:E10"/>
    <mergeCell ref="F9:H9"/>
    <mergeCell ref="I9:J9"/>
    <mergeCell ref="K9:K10"/>
  </mergeCells>
  <printOptions horizontalCentered="1"/>
  <pageMargins left="0.1968503937007874" right="0.1968503937007874" top="1.062992125984252" bottom="0.2755905511811024" header="0.31496062992125984" footer="0.31496062992125984"/>
  <pageSetup horizontalDpi="600" verticalDpi="600" orientation="landscape" paperSize="9" scale="74" r:id="rId2"/>
  <drawing r:id="rId1"/>
</worksheet>
</file>

<file path=xl/worksheets/sheet11.xml><?xml version="1.0" encoding="utf-8"?>
<worksheet xmlns="http://schemas.openxmlformats.org/spreadsheetml/2006/main" xmlns:r="http://schemas.openxmlformats.org/officeDocument/2006/relationships">
  <dimension ref="A1:X78"/>
  <sheetViews>
    <sheetView zoomScalePageLayoutView="0" workbookViewId="0" topLeftCell="A1">
      <selection activeCell="D6" sqref="D6"/>
    </sheetView>
  </sheetViews>
  <sheetFormatPr defaultColWidth="9.00390625" defaultRowHeight="15"/>
  <cols>
    <col min="1" max="1" width="2.8515625" style="4" customWidth="1"/>
    <col min="2" max="2" width="3.421875" style="4" customWidth="1"/>
    <col min="3" max="3" width="5.28125" style="4" customWidth="1"/>
    <col min="4" max="4" width="9.00390625" style="4" customWidth="1"/>
    <col min="5" max="5" width="27.28125" style="4" customWidth="1"/>
    <col min="6" max="6" width="11.00390625" style="4" bestFit="1" customWidth="1"/>
    <col min="7" max="7" width="13.28125" style="4" customWidth="1"/>
    <col min="8" max="8" width="12.7109375" style="4" customWidth="1"/>
    <col min="9" max="16" width="11.7109375" style="4" customWidth="1"/>
    <col min="17" max="17" width="13.140625" style="4" customWidth="1"/>
    <col min="18" max="22" width="11.7109375" style="4" customWidth="1"/>
    <col min="23" max="23" width="13.00390625" style="4" customWidth="1"/>
    <col min="24" max="24" width="7.140625" style="4" customWidth="1"/>
    <col min="25" max="25" width="2.140625" style="4" customWidth="1"/>
    <col min="26" max="16384" width="9.00390625" style="4" customWidth="1"/>
  </cols>
  <sheetData>
    <row r="1" spans="1:24" ht="13.5">
      <c r="A1" s="1"/>
      <c r="B1" s="1"/>
      <c r="C1" s="1"/>
      <c r="D1" s="1"/>
      <c r="E1" s="1"/>
      <c r="F1" s="1"/>
      <c r="G1" s="1"/>
      <c r="H1" s="1"/>
      <c r="I1" s="1"/>
      <c r="J1" s="1"/>
      <c r="K1" s="1"/>
      <c r="L1" s="1"/>
      <c r="M1" s="1"/>
      <c r="N1" s="1"/>
      <c r="O1" s="1"/>
      <c r="P1" s="1"/>
      <c r="Q1" s="1"/>
      <c r="R1" s="1"/>
      <c r="S1" s="1"/>
      <c r="T1" s="1"/>
      <c r="U1" s="1"/>
      <c r="V1" s="1"/>
      <c r="W1" s="1"/>
      <c r="X1" s="1"/>
    </row>
    <row r="2" spans="1:24" ht="17.25">
      <c r="A2" s="1"/>
      <c r="B2" s="5" t="s">
        <v>89</v>
      </c>
      <c r="C2" s="1"/>
      <c r="D2" s="1"/>
      <c r="E2" s="1"/>
      <c r="F2" s="1"/>
      <c r="G2" s="1"/>
      <c r="H2" s="1"/>
      <c r="I2" s="1"/>
      <c r="J2" s="1"/>
      <c r="K2" s="1"/>
      <c r="L2" s="1"/>
      <c r="M2" s="1"/>
      <c r="N2" s="1"/>
      <c r="O2" s="1"/>
      <c r="P2" s="1"/>
      <c r="Q2" s="1"/>
      <c r="R2" s="1"/>
      <c r="S2" s="1"/>
      <c r="T2" s="1"/>
      <c r="U2" s="1"/>
      <c r="V2" s="1"/>
      <c r="W2" s="1"/>
      <c r="X2" s="1"/>
    </row>
    <row r="3" spans="1:24" ht="14.25" thickBot="1">
      <c r="A3" s="1"/>
      <c r="B3" s="1"/>
      <c r="C3" s="1"/>
      <c r="D3" s="1"/>
      <c r="E3" s="1"/>
      <c r="F3" s="1"/>
      <c r="G3" s="1"/>
      <c r="H3" s="1"/>
      <c r="I3" s="1"/>
      <c r="J3" s="1"/>
      <c r="K3" s="1"/>
      <c r="L3" s="1"/>
      <c r="M3" s="1"/>
      <c r="N3" s="1"/>
      <c r="O3" s="1"/>
      <c r="P3" s="1"/>
      <c r="Q3" s="1"/>
      <c r="R3" s="1"/>
      <c r="S3" s="1"/>
      <c r="T3" s="1"/>
      <c r="U3" s="1"/>
      <c r="V3" s="1"/>
      <c r="W3" s="1"/>
      <c r="X3" s="1"/>
    </row>
    <row r="4" spans="1:24" ht="13.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213</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1"/>
      <c r="P6" s="328" t="s">
        <v>214</v>
      </c>
      <c r="Q6" s="354"/>
      <c r="R6" s="354"/>
      <c r="S6" s="354"/>
      <c r="T6" s="354"/>
      <c r="U6" s="354"/>
      <c r="V6" s="354"/>
      <c r="W6" s="354"/>
      <c r="X6" s="13"/>
    </row>
    <row r="7" spans="1:24" ht="13.5">
      <c r="A7" s="1"/>
      <c r="B7" s="14"/>
      <c r="C7" s="12"/>
      <c r="D7" s="12"/>
      <c r="E7" s="12"/>
      <c r="F7" s="12"/>
      <c r="G7" s="12"/>
      <c r="H7" s="12"/>
      <c r="I7" s="12"/>
      <c r="J7" s="12"/>
      <c r="K7" s="12"/>
      <c r="L7" s="12"/>
      <c r="M7" s="12"/>
      <c r="N7" s="12"/>
      <c r="O7" s="12"/>
      <c r="P7" s="354"/>
      <c r="Q7" s="354"/>
      <c r="R7" s="354"/>
      <c r="S7" s="354"/>
      <c r="T7" s="354"/>
      <c r="U7" s="354"/>
      <c r="V7" s="354"/>
      <c r="W7" s="354"/>
      <c r="X7" s="13"/>
    </row>
    <row r="8" spans="1:24" ht="17.25">
      <c r="A8" s="1"/>
      <c r="B8" s="14"/>
      <c r="C8" s="18" t="s">
        <v>4</v>
      </c>
      <c r="D8" s="19"/>
      <c r="E8" s="12"/>
      <c r="F8" s="12"/>
      <c r="G8" s="185">
        <f>IF('[1]政策シート・円単位（情報通信（ICT政策）合算）'!G8=0,"",ROUNDDOWN('[1]政策シート・円単位（情報通信（ICT政策）合算）'!G8/1000000,0))</f>
        <v>159337</v>
      </c>
      <c r="H8" s="21" t="s">
        <v>176</v>
      </c>
      <c r="I8" s="12"/>
      <c r="J8" s="12"/>
      <c r="K8" s="12"/>
      <c r="L8" s="12"/>
      <c r="M8" s="12"/>
      <c r="N8" s="12"/>
      <c r="O8" s="12"/>
      <c r="P8" s="12"/>
      <c r="Q8" s="12"/>
      <c r="R8" s="12"/>
      <c r="S8" s="12"/>
      <c r="T8" s="12"/>
      <c r="U8" s="12"/>
      <c r="V8" s="12"/>
      <c r="W8" s="12"/>
      <c r="X8" s="13"/>
    </row>
    <row r="9" spans="1:24" ht="13.5">
      <c r="A9" s="1"/>
      <c r="B9" s="14"/>
      <c r="C9" s="12"/>
      <c r="D9" s="12"/>
      <c r="E9" s="12"/>
      <c r="F9" s="12"/>
      <c r="G9" s="12"/>
      <c r="H9" s="12"/>
      <c r="I9" s="12"/>
      <c r="J9" s="12"/>
      <c r="K9" s="12"/>
      <c r="L9" s="12"/>
      <c r="M9" s="12"/>
      <c r="N9" s="12"/>
      <c r="O9" s="12"/>
      <c r="P9" s="12"/>
      <c r="Q9" s="12"/>
      <c r="R9" s="12"/>
      <c r="S9" s="12"/>
      <c r="T9" s="12"/>
      <c r="U9" s="12"/>
      <c r="V9" s="12"/>
      <c r="W9" s="12"/>
      <c r="X9" s="13"/>
    </row>
    <row r="10" spans="1:24" ht="13.5">
      <c r="A10" s="1"/>
      <c r="B10" s="14"/>
      <c r="C10" s="12"/>
      <c r="D10" s="22"/>
      <c r="E10" s="22"/>
      <c r="F10" s="22"/>
      <c r="G10" s="22"/>
      <c r="H10" s="22"/>
      <c r="I10" s="22"/>
      <c r="J10" s="22"/>
      <c r="K10" s="22"/>
      <c r="L10" s="22"/>
      <c r="M10" s="22"/>
      <c r="N10" s="22"/>
      <c r="O10" s="22"/>
      <c r="P10" s="22"/>
      <c r="Q10" s="22"/>
      <c r="R10" s="22"/>
      <c r="S10" s="22"/>
      <c r="T10" s="22"/>
      <c r="U10" s="22"/>
      <c r="V10" s="22"/>
      <c r="W10" s="23" t="s">
        <v>39</v>
      </c>
      <c r="X10" s="13"/>
    </row>
    <row r="11" spans="1:24" ht="14.2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5" thickBot="1" thickTop="1">
      <c r="A13" s="1"/>
      <c r="B13" s="14"/>
      <c r="C13" s="12"/>
      <c r="D13" s="130" t="s">
        <v>57</v>
      </c>
      <c r="E13" s="131"/>
      <c r="F13" s="131"/>
      <c r="G13" s="132">
        <f>IF('[1]政策シート・円単位（情報通信（ICT政策）合算）'!G13=0,"－",ROUNDDOWN('[1]政策シート・円単位（情報通信（ICT政策）合算）'!G13/1000000,0))</f>
        <v>17366</v>
      </c>
      <c r="H13" s="133">
        <f>IF('[1]政策シート・円単位（情報通信（ICT政策）合算）'!H13=0,"－",ROUNDDOWN('[1]政策シート・円単位（情報通信（ICT政策）合算）'!H13/1000000,0))</f>
        <v>14876</v>
      </c>
      <c r="I13" s="133">
        <f>IF('[1]政策シート・円単位（情報通信（ICT政策）合算）'!I13=0,"－",ROUNDDOWN('[1]政策シート・円単位（情報通信（ICT政策）合算）'!I13/1000000,0))</f>
        <v>893</v>
      </c>
      <c r="J13" s="134">
        <f>IF('[1]政策シート・円単位（情報通信（ICT政策）合算）'!J13=0,"－",ROUNDDOWN('[1]政策シート・円単位（情報通信（ICT政策）合算）'!J13/1000000,0))</f>
        <v>1596</v>
      </c>
      <c r="K13" s="174" t="str">
        <f>IF('[1]政策シート・円単位（情報通信（ICT政策）合算）'!K13=0,"－",ROUNDDOWN('[1]政策シート・円単位（情報通信（ICT政策）合算）'!K13/1000000,0))</f>
        <v>－</v>
      </c>
      <c r="L13" s="27" t="str">
        <f>IF('[1]政策シート・円単位（情報通信（ICT政策）合算）'!L13=0,"－",ROUNDDOWN('[1]政策シート・円単位（情報通信（ICT政策）合算）'!L13/1000000,0))</f>
        <v>－</v>
      </c>
      <c r="M13" s="27" t="str">
        <f>IF('[1]政策シート・円単位（情報通信（ICT政策）合算）'!M13=0,"－",ROUNDDOWN('[1]政策シート・円単位（情報通信（ICT政策）合算）'!M13/1000000,0))</f>
        <v>－</v>
      </c>
      <c r="N13" s="27" t="str">
        <f>IF('[1]政策シート・円単位（情報通信（ICT政策）合算）'!N13=0,"－",ROUNDDOWN('[1]政策シート・円単位（情報通信（ICT政策）合算）'!N13/1000000,0))</f>
        <v>－</v>
      </c>
      <c r="O13" s="27" t="str">
        <f>IF('[1]政策シート・円単位（情報通信（ICT政策）合算）'!O13=0,"－",ROUNDDOWN('[1]政策シート・円単位（情報通信（ICT政策）合算）'!O13/1000000,0))</f>
        <v>－</v>
      </c>
      <c r="P13" s="27" t="str">
        <f>IF('[1]政策シート・円単位（情報通信（ICT政策）合算）'!P13=0,"－",ROUNDDOWN('[1]政策シート・円単位（情報通信（ICT政策）合算）'!P13/1000000,0))</f>
        <v>－</v>
      </c>
      <c r="Q13" s="27" t="str">
        <f>IF('[1]政策シート・円単位（情報通信（ICT政策）合算）'!Q13=0,"－",ROUNDDOWN('[1]政策シート・円単位（情報通信（ICT政策）合算）'!Q13/1000000,0))</f>
        <v>－</v>
      </c>
      <c r="R13" s="27" t="str">
        <f>IF('[1]政策シート・円単位（情報通信（ICT政策）合算）'!R13=0,"－",ROUNDDOWN('[1]政策シート・円単位（情報通信（ICT政策）合算）'!R13/1000000,0))</f>
        <v>－</v>
      </c>
      <c r="S13" s="27" t="str">
        <f>IF('[1]政策シート・円単位（情報通信（ICT政策）合算）'!S13=0,"－",ROUNDDOWN('[1]政策シート・円単位（情報通信（ICT政策）合算）'!S13/1000000,0))</f>
        <v>－</v>
      </c>
      <c r="T13" s="27" t="str">
        <f>IF('[1]政策シート・円単位（情報通信（ICT政策）合算）'!T13=0,"－",ROUNDDOWN('[1]政策シート・円単位（情報通信（ICT政策）合算）'!T13/1000000,0))</f>
        <v>－</v>
      </c>
      <c r="U13" s="27" t="str">
        <f>IF('[1]政策シート・円単位（情報通信（ICT政策）合算）'!U13=0,"－",ROUNDDOWN('[1]政策シート・円単位（情報通信（ICT政策）合算）'!U13/1000000,0))</f>
        <v>－</v>
      </c>
      <c r="V13" s="87" t="str">
        <f>IF('[1]政策シート・円単位（情報通信（ICT政策）合算）'!V13=0,"－",ROUNDDOWN('[1]政策シート・円単位（情報通信（ICT政策）合算）'!V13/1000000,0))</f>
        <v>－</v>
      </c>
      <c r="W13" s="88" t="str">
        <f>IF('[1]政策シート・円単位（情報通信（ICT政策）合算）'!W13=0,"－",ROUNDDOWN('[1]政策シート・円単位（情報通信（ICT政策）合算）'!W13/1000000,0))</f>
        <v>－</v>
      </c>
      <c r="X13" s="13"/>
    </row>
    <row r="14" spans="1:24" ht="14.25" thickTop="1">
      <c r="A14" s="1"/>
      <c r="B14" s="14"/>
      <c r="C14" s="12"/>
      <c r="D14" s="136" t="s">
        <v>58</v>
      </c>
      <c r="E14" s="137"/>
      <c r="F14" s="137"/>
      <c r="G14" s="138">
        <f>IF('[1]政策シート・円単位（情報通信（ICT政策）合算）'!G14=0,"－",ROUNDDOWN('[1]政策シート・円単位（情報通信（ICT政策）合算）'!G14/1000000,0))</f>
        <v>7165</v>
      </c>
      <c r="H14" s="138" t="s">
        <v>88</v>
      </c>
      <c r="I14" s="138" t="s">
        <v>88</v>
      </c>
      <c r="J14" s="138" t="s">
        <v>88</v>
      </c>
      <c r="K14" s="138" t="s">
        <v>88</v>
      </c>
      <c r="L14" s="138" t="s">
        <v>88</v>
      </c>
      <c r="M14" s="138" t="str">
        <f>IF('[1]政策シート・円単位（情報通信（ICT政策）合算）'!M14=0,"－",ROUNDDOWN('[1]政策シート・円単位（情報通信（ICT政策）合算）'!M14/1000000,0))</f>
        <v>－</v>
      </c>
      <c r="N14" s="138">
        <f>IF('[1]政策シート・円単位（情報通信（ICT政策）合算）'!N14=0,"－",ROUNDDOWN('[1]政策シート・円単位（情報通信（ICT政策）合算）'!N14/1000000,0))</f>
        <v>3</v>
      </c>
      <c r="O14" s="138" t="str">
        <f>IF('[1]政策シート・円単位（情報通信（ICT政策）合算）'!O14=0,"－",ROUNDDOWN('[1]政策シート・円単位（情報通信（ICT政策）合算）'!O14/1000000,0))</f>
        <v>－</v>
      </c>
      <c r="P14" s="138" t="str">
        <f>IF('[1]政策シート・円単位（情報通信（ICT政策）合算）'!P14=0,"－",ROUNDDOWN('[1]政策シート・円単位（情報通信（ICT政策）合算）'!P14/1000000,0))</f>
        <v>－</v>
      </c>
      <c r="Q14" s="138" t="str">
        <f>IF('[1]政策シート・円単位（情報通信（ICT政策）合算）'!Q14=0,"－",ROUNDDOWN('[1]政策シート・円単位（情報通信（ICT政策）合算）'!Q14/1000000,0))</f>
        <v>－</v>
      </c>
      <c r="R14" s="138">
        <f>IF('[1]政策シート・円単位（情報通信（ICT政策）合算）'!R14=0,"－",ROUNDDOWN('[1]政策シート・円単位（情報通信（ICT政策）合算）'!R14/1000000,0))</f>
        <v>1158</v>
      </c>
      <c r="S14" s="138">
        <f>IF('[1]政策シート・円単位（情報通信（ICT政策）合算）'!S14=0,"－",ROUNDDOWN('[1]政策シート・円単位（情報通信（ICT政策）合算）'!S14/1000000,0))</f>
        <v>233</v>
      </c>
      <c r="T14" s="138">
        <f>IF('[1]政策シート・円単位（情報通信（ICT政策）合算）'!T14=0,"－",ROUNDDOWN('[1]政策シート・円単位（情報通信（ICT政策）合算）'!T14/1000000,0))</f>
        <v>5809</v>
      </c>
      <c r="U14" s="138" t="str">
        <f>IF('[1]政策シート・円単位（情報通信（ICT政策）合算）'!U14=0,"－",ROUNDDOWN('[1]政策シート・円単位（情報通信（ICT政策）合算）'!U14/1000000,0))</f>
        <v>－</v>
      </c>
      <c r="V14" s="139">
        <f>IF('[1]政策シート・円単位（情報通信（ICT政策）合算）'!V14=0,"－",ROUNDDOWN('[1]政策シート・円単位（情報通信（ICT政策）合算）'!V14/1000000,0))</f>
        <v>-39</v>
      </c>
      <c r="W14" s="140" t="str">
        <f>IF('[1]政策シート・円単位（情報通信（ICT政策）合算）'!W14=0,"－",ROUNDDOWN('[1]政策シート・円単位（情報通信（ICT政策）合算）'!W14/1000000,0))</f>
        <v>－</v>
      </c>
      <c r="X14" s="13"/>
    </row>
    <row r="15" spans="1:24" ht="13.5">
      <c r="A15" s="1"/>
      <c r="B15" s="14"/>
      <c r="C15" s="12"/>
      <c r="D15" s="141" t="s">
        <v>113</v>
      </c>
      <c r="E15" s="142"/>
      <c r="F15" s="142"/>
      <c r="G15" s="143">
        <f>IF('[1]政策シート・円単位（情報通信（ICT政策）合算）'!G15=0,"－",ROUNDDOWN('[1]政策シート・円単位（情報通信（ICT政策）合算）'!G15/1000000,0))</f>
        <v>1005</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f>IF('[1]政策シート・円単位（情報通信（ICT政策）合算）'!T15=0,"－",ROUNDDOWN('[1]政策シート・円単位（情報通信（ICT政策）合算）'!T15/1000000,0))</f>
        <v>1005</v>
      </c>
      <c r="U15" s="143" t="s">
        <v>88</v>
      </c>
      <c r="V15" s="144" t="s">
        <v>88</v>
      </c>
      <c r="W15" s="145" t="s">
        <v>88</v>
      </c>
      <c r="X15" s="13"/>
    </row>
    <row r="16" spans="1:24" ht="13.5">
      <c r="A16" s="1"/>
      <c r="B16" s="14"/>
      <c r="C16" s="12"/>
      <c r="D16" s="136" t="s">
        <v>114</v>
      </c>
      <c r="E16" s="137"/>
      <c r="F16" s="137"/>
      <c r="G16" s="27">
        <f>IF('[1]政策シート・円単位（情報通信（ICT政策）合算）'!G16=0,"－",ROUNDDOWN('[1]政策シート・円単位（情報通信（ICT政策）合算）'!G16/1000000,0))</f>
        <v>133799</v>
      </c>
      <c r="H16" s="190">
        <f>IF('[1]政策シート・円単位（情報通信（ICT政策）合算）'!H16=0,"－",ROUNDDOWN('[1]政策シート・円単位（情報通信（ICT政策）合算）'!H16/1000000,0))</f>
        <v>3652</v>
      </c>
      <c r="I16" s="190">
        <f>IF('[1]政策シート・円単位（情報通信（ICT政策）合算）'!I16=0,"－",ROUNDDOWN('[1]政策シート・円単位（情報通信（ICT政策）合算）'!I16/1000000,0))</f>
        <v>210</v>
      </c>
      <c r="J16" s="190">
        <f>IF('[1]政策シート・円単位（情報通信（ICT政策）合算）'!J16=0,"－",ROUNDDOWN('[1]政策シート・円単位（情報通信（ICT政策）合算）'!J16/1000000,0))</f>
        <v>314</v>
      </c>
      <c r="K16" s="27" t="str">
        <f>IF('[1]政策シート・円単位（情報通信（ICT政策）合算）'!K16=0,"－",ROUNDDOWN('[1]政策シート・円単位（情報通信（ICT政策）合算）'!K16/1000000,0))</f>
        <v>－</v>
      </c>
      <c r="L16" s="27" t="str">
        <f>IF('[1]政策シート・円単位（情報通信（ICT政策）合算）'!L16=0,"－",ROUNDDOWN('[1]政策シート・円単位（情報通信（ICT政策）合算）'!L16/1000000,0))</f>
        <v>－</v>
      </c>
      <c r="M16" s="27">
        <f>IF('[1]政策シート・円単位（情報通信（ICT政策）合算）'!M16=0,"－",ROUNDDOWN('[1]政策シート・円単位（情報通信（ICT政策）合算）'!M16/1000000,0))</f>
        <v>64222</v>
      </c>
      <c r="N16" s="27">
        <f>IF('[1]政策シート・円単位（情報通信（ICT政策）合算）'!N16=0,"－",ROUNDDOWN('[1]政策シート・円単位（情報通信（ICT政策）合算）'!N16/1000000,0))</f>
        <v>20728</v>
      </c>
      <c r="O16" s="27">
        <f>IF('[1]政策シート・円単位（情報通信（ICT政策）合算）'!O16=0,"－",ROUNDDOWN('[1]政策シート・円単位（情報通信（ICT政策）合算）'!O16/1000000,0))</f>
        <v>30280</v>
      </c>
      <c r="P16" s="27" t="str">
        <f>IF('[1]政策シート・円単位（情報通信（ICT政策）合算）'!P16=0,"－",ROUNDDOWN('[1]政策シート・円単位（情報通信（ICT政策）合算）'!P16/1000000,0))</f>
        <v>－</v>
      </c>
      <c r="Q16" s="27" t="str">
        <f>IF('[1]政策シート・円単位（情報通信（ICT政策）合算）'!Q16=0,"－",ROUNDDOWN('[1]政策シート・円単位（情報通信（ICT政策）合算）'!Q16/1000000,0))</f>
        <v>－</v>
      </c>
      <c r="R16" s="27">
        <f>IF('[1]政策シート・円単位（情報通信（ICT政策）合算）'!R16=0,"－",ROUNDDOWN('[1]政策シート・円単位（情報通信（ICT政策）合算）'!R16/1000000,0))</f>
        <v>18299</v>
      </c>
      <c r="S16" s="27">
        <f>IF('[1]政策シート・円単位（情報通信（ICT政策）合算）'!S16=0,"－",ROUNDDOWN('[1]政策シート・円単位（情報通信（ICT政策）合算）'!S16/1000000,0))</f>
        <v>301</v>
      </c>
      <c r="T16" s="27" t="str">
        <f>IF('[1]政策シート・円単位（情報通信（ICT政策）合算）'!T16=0,"－",ROUNDDOWN('[1]政策シート・円単位（情報通信（ICT政策）合算）'!T16/1000000,0))</f>
        <v>－</v>
      </c>
      <c r="U16" s="27">
        <f>IF('[1]政策シート・円単位（情報通信（ICT政策）合算）'!U16=0,"－",ROUNDDOWN('[1]政策シート・円単位（情報通信（ICT政策）合算）'!U16/1000000,0))</f>
        <v>-33</v>
      </c>
      <c r="V16" s="87" t="str">
        <f>IF('[1]政策シート・円単位（情報通信（ICT政策）合算）'!V16=0,"－",ROUNDDOWN('[1]政策シート・円単位（情報通信（ICT政策）合算）'!V16/1000000,0))</f>
        <v>－</v>
      </c>
      <c r="W16" s="88">
        <f>IF('[1]政策シート・円単位（情報通信（ICT政策）合算）'!W16=0,"－",ROUNDDOWN('[1]政策シート・円単位（情報通信（ICT政策）合算）'!W16/1000000,0))</f>
        <v>142240</v>
      </c>
      <c r="X16" s="13"/>
    </row>
    <row r="17" spans="1:24" ht="13.5">
      <c r="A17" s="1"/>
      <c r="B17" s="14"/>
      <c r="C17" s="12"/>
      <c r="D17" s="147"/>
      <c r="E17" s="306" t="s">
        <v>215</v>
      </c>
      <c r="F17" s="308"/>
      <c r="G17" s="27">
        <f>IF('[1]政策シート・円単位（情報通信（ICT政策）合算）'!G17=0,"－",ROUNDDOWN('[1]政策シート・円単位（情報通信（ICT政策）合算）'!G17/1000000,0))</f>
        <v>39940</v>
      </c>
      <c r="H17" s="190" t="s">
        <v>88</v>
      </c>
      <c r="I17" s="190" t="str">
        <f>IF('[1]政策シート・円単位（情報通信（ICT政策）合算）'!I17=0,"－",ROUNDDOWN('[1]政策シート・円単位（情報通信（ICT政策）合算）'!I17/1000000,0))</f>
        <v>－</v>
      </c>
      <c r="J17" s="190" t="str">
        <f>IF('[1]政策シート・円単位（情報通信（ICT政策）合算）'!J17=0,"－",ROUNDDOWN('[1]政策シート・円単位（情報通信（ICT政策）合算）'!J17/1000000,0))</f>
        <v>－</v>
      </c>
      <c r="K17" s="27" t="str">
        <f>IF('[1]政策シート・円単位（情報通信（ICT政策）合算）'!K17=0,"－",ROUNDDOWN('[1]政策シート・円単位（情報通信（ICT政策）合算）'!K17/1000000,0))</f>
        <v>－</v>
      </c>
      <c r="L17" s="27" t="str">
        <f>IF('[1]政策シート・円単位（情報通信（ICT政策）合算）'!L17=0,"－",ROUNDDOWN('[1]政策シート・円単位（情報通信（ICT政策）合算）'!L17/1000000,0))</f>
        <v>－</v>
      </c>
      <c r="M17" s="27">
        <f>IF('[1]政策シート・円単位（情報通信（ICT政策）合算）'!M17=0,"－",ROUNDDOWN('[1]政策シート・円単位（情報通信（ICT政策）合算）'!M17/1000000,0))</f>
        <v>1229</v>
      </c>
      <c r="N17" s="27">
        <f>IF('[1]政策シート・円単位（情報通信（ICT政策）合算）'!N17=0,"－",ROUNDDOWN('[1]政策シート・円単位（情報通信（ICT政策）合算）'!N17/1000000,0))</f>
        <v>7495</v>
      </c>
      <c r="O17" s="27">
        <f>IF('[1]政策シート・円単位（情報通信（ICT政策）合算）'!O17=0,"－",ROUNDDOWN('[1]政策シート・円単位（情報通信（ICT政策）合算）'!O17/1000000,0))</f>
        <v>30280</v>
      </c>
      <c r="P17" s="27" t="str">
        <f>IF('[1]政策シート・円単位（情報通信（ICT政策）合算）'!P17=0,"－",ROUNDDOWN('[1]政策シート・円単位（情報通信（ICT政策）合算）'!P17/1000000,0))</f>
        <v>－</v>
      </c>
      <c r="Q17" s="27" t="str">
        <f>IF('[1]政策シート・円単位（情報通信（ICT政策）合算）'!Q17=0,"－",ROUNDDOWN('[1]政策シート・円単位（情報通信（ICT政策）合算）'!Q17/1000000,0))</f>
        <v>－</v>
      </c>
      <c r="R17" s="27">
        <f>IF('[1]政策シート・円単位（情報通信（ICT政策）合算）'!R17=0,"－",ROUNDDOWN('[1]政策シート・円単位（情報通信（ICT政策）合算）'!R17/1000000,0))</f>
        <v>899</v>
      </c>
      <c r="S17" s="27">
        <f>IF('[1]政策シート・円単位（情報通信（ICT政策）合算）'!S17=0,"－",ROUNDDOWN('[1]政策シート・円単位（情報通信（ICT政策）合算）'!S17/1000000,0))</f>
        <v>34</v>
      </c>
      <c r="T17" s="27" t="str">
        <f>IF('[1]政策シート・円単位（情報通信（ICT政策）合算）'!T17=0,"－",ROUNDDOWN('[1]政策シート・円単位（情報通信（ICT政策）合算）'!T17/1000000,0))</f>
        <v>－</v>
      </c>
      <c r="U17" s="27" t="str">
        <f>IF('[1]政策シート・円単位（情報通信（ICT政策）合算）'!U17=0,"－",ROUNDDOWN('[1]政策シート・円単位（情報通信（ICT政策）合算）'!U17/1000000,0))</f>
        <v>－</v>
      </c>
      <c r="V17" s="87" t="str">
        <f>IF('[1]政策シート・円単位（情報通信（ICT政策）合算）'!V17=0,"－",ROUNDDOWN('[1]政策シート・円単位（情報通信（ICT政策）合算）'!V17/1000000,0))</f>
        <v>－</v>
      </c>
      <c r="W17" s="88">
        <f>IF('[1]政策シート・円単位（情報通信（ICT政策）合算）'!W17=0,"－",ROUNDDOWN('[1]政策シート・円単位（情報通信（ICT政策）合算）'!W17/1000000,0))</f>
        <v>40181</v>
      </c>
      <c r="X17" s="13"/>
    </row>
    <row r="18" spans="1:24" ht="13.5">
      <c r="A18" s="1"/>
      <c r="B18" s="14"/>
      <c r="C18" s="12"/>
      <c r="D18" s="147"/>
      <c r="E18" s="306" t="s">
        <v>216</v>
      </c>
      <c r="F18" s="308"/>
      <c r="G18" s="27">
        <f>IF('[1]政策シート・円単位（情報通信（ICT政策）合算）'!G18=0,"－",ROUNDDOWN('[1]政策シート・円単位（情報通信（ICT政策）合算）'!G18/1000000,0))</f>
        <v>7637</v>
      </c>
      <c r="H18" s="190" t="str">
        <f>IF('[1]政策シート・円単位（情報通信（ICT政策）合算）'!H18=0,"－",ROUNDDOWN('[1]政策シート・円単位（情報通信（ICT政策）合算）'!H18/1000000,0))</f>
        <v>－</v>
      </c>
      <c r="I18" s="190" t="str">
        <f>IF('[1]政策シート・円単位（情報通信（ICT政策）合算）'!I18=0,"－",ROUNDDOWN('[1]政策シート・円単位（情報通信（ICT政策）合算）'!I18/1000000,0))</f>
        <v>－</v>
      </c>
      <c r="J18" s="190" t="str">
        <f>IF('[1]政策シート・円単位（情報通信（ICT政策）合算）'!J18=0,"－",ROUNDDOWN('[1]政策シート・円単位（情報通信（ICT政策）合算）'!J18/1000000,0))</f>
        <v>－</v>
      </c>
      <c r="K18" s="27" t="str">
        <f>IF('[1]政策シート・円単位（情報通信（ICT政策）合算）'!K18=0,"－",ROUNDDOWN('[1]政策シート・円単位（情報通信（ICT政策）合算）'!K18/1000000,0))</f>
        <v>－</v>
      </c>
      <c r="L18" s="27" t="str">
        <f>IF('[1]政策シート・円単位（情報通信（ICT政策）合算）'!L18=0,"－",ROUNDDOWN('[1]政策シート・円単位（情報通信（ICT政策）合算）'!L18/1000000,0))</f>
        <v>－</v>
      </c>
      <c r="M18" s="27">
        <f>IF('[1]政策シート・円単位（情報通信（ICT政策）合算）'!M18=0,"－",ROUNDDOWN('[1]政策シート・円単位（情報通信（ICT政策）合算）'!M18/1000000,0))</f>
        <v>1539</v>
      </c>
      <c r="N18" s="27">
        <f>IF('[1]政策シート・円単位（情報通信（ICT政策）合算）'!N18=0,"－",ROUNDDOWN('[1]政策シート・円単位（情報通信（ICT政策）合算）'!N18/1000000,0))</f>
        <v>3690</v>
      </c>
      <c r="O18" s="27" t="str">
        <f>IF('[1]政策シート・円単位（情報通信（ICT政策）合算）'!O18=0,"－",ROUNDDOWN('[1]政策シート・円単位（情報通信（ICT政策）合算）'!O18/1000000,0))</f>
        <v>－</v>
      </c>
      <c r="P18" s="27" t="str">
        <f>IF('[1]政策シート・円単位（情報通信（ICT政策）合算）'!P18=0,"－",ROUNDDOWN('[1]政策シート・円単位（情報通信（ICT政策）合算）'!P18/1000000,0))</f>
        <v>－</v>
      </c>
      <c r="Q18" s="27" t="str">
        <f>IF('[1]政策シート・円単位（情報通信（ICT政策）合算）'!Q18=0,"－",ROUNDDOWN('[1]政策シート・円単位（情報通信（ICT政策）合算）'!Q18/1000000,0))</f>
        <v>－</v>
      </c>
      <c r="R18" s="27">
        <f>IF('[1]政策シート・円単位（情報通信（ICT政策）合算）'!R18=0,"－",ROUNDDOWN('[1]政策シート・円単位（情報通信（ICT政策）合算）'!R18/1000000,0))</f>
        <v>2391</v>
      </c>
      <c r="S18" s="27">
        <f>IF('[1]政策シート・円単位（情報通信（ICT政策）合算）'!S18=0,"－",ROUNDDOWN('[1]政策シート・円単位（情報通信（ICT政策）合算）'!S18/1000000,0))</f>
        <v>15</v>
      </c>
      <c r="T18" s="27" t="str">
        <f>IF('[1]政策シート・円単位（情報通信（ICT政策）合算）'!T18=0,"－",ROUNDDOWN('[1]政策シート・円単位（情報通信（ICT政策）合算）'!T18/1000000,0))</f>
        <v>－</v>
      </c>
      <c r="U18" s="27" t="str">
        <f>IF('[1]政策シート・円単位（情報通信（ICT政策）合算）'!U18=0,"－",ROUNDDOWN('[1]政策シート・円単位（情報通信（ICT政策）合算）'!U18/1000000,0))</f>
        <v>－</v>
      </c>
      <c r="V18" s="87" t="str">
        <f>IF('[1]政策シート・円単位（情報通信（ICT政策）合算）'!V18=0,"－",ROUNDDOWN('[1]政策シート・円単位（情報通信（ICT政策）合算）'!V18/1000000,0))</f>
        <v>－</v>
      </c>
      <c r="W18" s="88">
        <f>IF('[1]政策シート・円単位（情報通信（ICT政策）合算）'!W18=0,"－",ROUNDDOWN('[1]政策シート・円単位（情報通信（ICT政策）合算）'!W18/1000000,0))</f>
        <v>8303</v>
      </c>
      <c r="X18" s="13"/>
    </row>
    <row r="19" spans="1:24" ht="13.5">
      <c r="A19" s="1"/>
      <c r="B19" s="14"/>
      <c r="C19" s="12"/>
      <c r="D19" s="147"/>
      <c r="E19" s="306" t="s">
        <v>217</v>
      </c>
      <c r="F19" s="308"/>
      <c r="G19" s="27">
        <f>IF('[1]政策シート・円単位（情報通信（ICT政策）合算）'!G19=0,"－",ROUNDDOWN('[1]政策シート・円単位（情報通信（ICT政策）合算）'!G19/1000000,0))</f>
        <v>11742</v>
      </c>
      <c r="H19" s="190" t="str">
        <f>IF('[1]政策シート・円単位（情報通信（ICT政策）合算）'!H19=0,"－",ROUNDDOWN('[1]政策シート・円単位（情報通信（ICT政策）合算）'!H19/1000000,0))</f>
        <v>－</v>
      </c>
      <c r="I19" s="190" t="str">
        <f>IF('[1]政策シート・円単位（情報通信（ICT政策）合算）'!I19=0,"－",ROUNDDOWN('[1]政策シート・円単位（情報通信（ICT政策）合算）'!I19/1000000,0))</f>
        <v>－</v>
      </c>
      <c r="J19" s="190" t="str">
        <f>IF('[1]政策シート・円単位（情報通信（ICT政策）合算）'!J19=0,"－",ROUNDDOWN('[1]政策シート・円単位（情報通信（ICT政策）合算）'!J19/1000000,0))</f>
        <v>－</v>
      </c>
      <c r="K19" s="27" t="str">
        <f>IF('[1]政策シート・円単位（情報通信（ICT政策）合算）'!K19=0,"－",ROUNDDOWN('[1]政策シート・円単位（情報通信（ICT政策）合算）'!K19/1000000,0))</f>
        <v>－</v>
      </c>
      <c r="L19" s="27" t="str">
        <f>IF('[1]政策シート・円単位（情報通信（ICT政策）合算）'!L19=0,"－",ROUNDDOWN('[1]政策シート・円単位（情報通信（ICT政策）合算）'!L19/1000000,0))</f>
        <v>－</v>
      </c>
      <c r="M19" s="27">
        <f>IF('[1]政策シート・円単位（情報通信（ICT政策）合算）'!M19=0,"－",ROUNDDOWN('[1]政策シート・円単位（情報通信（ICT政策）合算）'!M19/1000000,0))</f>
        <v>11742</v>
      </c>
      <c r="N19" s="27" t="str">
        <f>IF('[1]政策シート・円単位（情報通信（ICT政策）合算）'!N19=0,"－",ROUNDDOWN('[1]政策シート・円単位（情報通信（ICT政策）合算）'!N19/1000000,0))</f>
        <v>－</v>
      </c>
      <c r="O19" s="27" t="str">
        <f>IF('[1]政策シート・円単位（情報通信（ICT政策）合算）'!O19=0,"－",ROUNDDOWN('[1]政策シート・円単位（情報通信（ICT政策）合算）'!O19/1000000,0))</f>
        <v>－</v>
      </c>
      <c r="P19" s="27" t="str">
        <f>IF('[1]政策シート・円単位（情報通信（ICT政策）合算）'!P19=0,"－",ROUNDDOWN('[1]政策シート・円単位（情報通信（ICT政策）合算）'!P19/1000000,0))</f>
        <v>－</v>
      </c>
      <c r="Q19" s="27" t="str">
        <f>IF('[1]政策シート・円単位（情報通信（ICT政策）合算）'!Q19=0,"－",ROUNDDOWN('[1]政策シート・円単位（情報通信（ICT政策）合算）'!Q19/1000000,0))</f>
        <v>－</v>
      </c>
      <c r="R19" s="27" t="str">
        <f>IF('[1]政策シート・円単位（情報通信（ICT政策）合算）'!R19=0,"－",ROUNDDOWN('[1]政策シート・円単位（情報通信（ICT政策）合算）'!R19/1000000,0))</f>
        <v>－</v>
      </c>
      <c r="S19" s="27" t="str">
        <f>IF('[1]政策シート・円単位（情報通信（ICT政策）合算）'!S19=0,"－",ROUNDDOWN('[1]政策シート・円単位（情報通信（ICT政策）合算）'!S19/1000000,0))</f>
        <v>－</v>
      </c>
      <c r="T19" s="27" t="str">
        <f>IF('[1]政策シート・円単位（情報通信（ICT政策）合算）'!T19=0,"－",ROUNDDOWN('[1]政策シート・円単位（情報通信（ICT政策）合算）'!T19/1000000,0))</f>
        <v>－</v>
      </c>
      <c r="U19" s="27" t="str">
        <f>IF('[1]政策シート・円単位（情報通信（ICT政策）合算）'!U19=0,"－",ROUNDDOWN('[1]政策シート・円単位（情報通信（ICT政策）合算）'!U19/1000000,0))</f>
        <v>－</v>
      </c>
      <c r="V19" s="87" t="str">
        <f>IF('[1]政策シート・円単位（情報通信（ICT政策）合算）'!V19=0,"－",ROUNDDOWN('[1]政策シート・円単位（情報通信（ICT政策）合算）'!V19/1000000,0))</f>
        <v>－</v>
      </c>
      <c r="W19" s="88">
        <f>IF('[1]政策シート・円単位（情報通信（ICT政策）合算）'!W19=0,"－",ROUNDDOWN('[1]政策シート・円単位（情報通信（ICT政策）合算）'!W19/1000000,0))</f>
        <v>11742</v>
      </c>
      <c r="X19" s="13"/>
    </row>
    <row r="20" spans="1:24" ht="13.5">
      <c r="A20" s="1"/>
      <c r="B20" s="14"/>
      <c r="C20" s="12"/>
      <c r="D20" s="147"/>
      <c r="E20" s="306" t="s">
        <v>218</v>
      </c>
      <c r="F20" s="308"/>
      <c r="G20" s="27">
        <f>IF('[1]政策シート・円単位（情報通信（ICT政策）合算）'!G20=0,"－",ROUNDDOWN('[1]政策シート・円単位（情報通信（ICT政策）合算）'!G20/1000000,0))</f>
        <v>5059</v>
      </c>
      <c r="H20" s="190" t="str">
        <f>IF('[1]政策シート・円単位（情報通信（ICT政策）合算）'!H20=0,"－",ROUNDDOWN('[1]政策シート・円単位（情報通信（ICT政策）合算）'!H20/1000000,0))</f>
        <v>－</v>
      </c>
      <c r="I20" s="190" t="str">
        <f>IF('[1]政策シート・円単位（情報通信（ICT政策）合算）'!I20=0,"－",ROUNDDOWN('[1]政策シート・円単位（情報通信（ICT政策）合算）'!I20/1000000,0))</f>
        <v>－</v>
      </c>
      <c r="J20" s="190" t="str">
        <f>IF('[1]政策シート・円単位（情報通信（ICT政策）合算）'!J20=0,"－",ROUNDDOWN('[1]政策シート・円単位（情報通信（ICT政策）合算）'!J20/1000000,0))</f>
        <v>－</v>
      </c>
      <c r="K20" s="27" t="str">
        <f>IF('[1]政策シート・円単位（情報通信（ICT政策）合算）'!K20=0,"－",ROUNDDOWN('[1]政策シート・円単位（情報通信（ICT政策）合算）'!K20/1000000,0))</f>
        <v>－</v>
      </c>
      <c r="L20" s="27" t="str">
        <f>IF('[1]政策シート・円単位（情報通信（ICT政策）合算）'!L20=0,"－",ROUNDDOWN('[1]政策シート・円単位（情報通信（ICT政策）合算）'!L20/1000000,0))</f>
        <v>－</v>
      </c>
      <c r="M20" s="27">
        <f>IF('[1]政策シート・円単位（情報通信（ICT政策）合算）'!M20=0,"－",ROUNDDOWN('[1]政策シート・円単位（情報通信（ICT政策）合算）'!M20/1000000,0))</f>
        <v>4120</v>
      </c>
      <c r="N20" s="27">
        <f>IF('[1]政策シート・円単位（情報通信（ICT政策）合算）'!N20=0,"－",ROUNDDOWN('[1]政策シート・円単位（情報通信（ICT政策）合算）'!N20/1000000,0))</f>
        <v>118</v>
      </c>
      <c r="O20" s="27" t="str">
        <f>IF('[1]政策シート・円単位（情報通信（ICT政策）合算）'!O20=0,"－",ROUNDDOWN('[1]政策シート・円単位（情報通信（ICT政策）合算）'!O20/1000000,0))</f>
        <v>－</v>
      </c>
      <c r="P20" s="27" t="str">
        <f>IF('[1]政策シート・円単位（情報通信（ICT政策）合算）'!P20=0,"－",ROUNDDOWN('[1]政策シート・円単位（情報通信（ICT政策）合算）'!P20/1000000,0))</f>
        <v>－</v>
      </c>
      <c r="Q20" s="27" t="str">
        <f>IF('[1]政策シート・円単位（情報通信（ICT政策）合算）'!Q20=0,"－",ROUNDDOWN('[1]政策シート・円単位（情報通信（ICT政策）合算）'!Q20/1000000,0))</f>
        <v>－</v>
      </c>
      <c r="R20" s="27">
        <f>IF('[1]政策シート・円単位（情報通信（ICT政策）合算）'!R20=0,"－",ROUNDDOWN('[1]政策シート・円単位（情報通信（ICT政策）合算）'!R20/1000000,0))</f>
        <v>785</v>
      </c>
      <c r="S20" s="27">
        <f>IF('[1]政策シート・円単位（情報通信（ICT政策）合算）'!S20=0,"－",ROUNDDOWN('[1]政策シート・円単位（情報通信（ICT政策）合算）'!S20/1000000,0))</f>
        <v>35</v>
      </c>
      <c r="T20" s="27" t="str">
        <f>IF('[1]政策シート・円単位（情報通信（ICT政策）合算）'!T20=0,"－",ROUNDDOWN('[1]政策シート・円単位（情報通信（ICT政策）合算）'!T20/1000000,0))</f>
        <v>－</v>
      </c>
      <c r="U20" s="27" t="str">
        <f>IF('[1]政策シート・円単位（情報通信（ICT政策）合算）'!U20=0,"－",ROUNDDOWN('[1]政策シート・円単位（情報通信（ICT政策）合算）'!U20/1000000,0))</f>
        <v>－</v>
      </c>
      <c r="V20" s="87" t="str">
        <f>IF('[1]政策シート・円単位（情報通信（ICT政策）合算）'!V20=0,"－",ROUNDDOWN('[1]政策シート・円単位（情報通信（ICT政策）合算）'!V20/1000000,0))</f>
        <v>－</v>
      </c>
      <c r="W20" s="88">
        <f>IF('[1]政策シート・円単位（情報通信（ICT政策）合算）'!W20=0,"－",ROUNDDOWN('[1]政策シート・円単位（情報通信（ICT政策）合算）'!W20/1000000,0))</f>
        <v>5243</v>
      </c>
      <c r="X20" s="13"/>
    </row>
    <row r="21" spans="1:24" ht="13.5">
      <c r="A21" s="1"/>
      <c r="B21" s="14"/>
      <c r="C21" s="12"/>
      <c r="D21" s="147"/>
      <c r="E21" s="306" t="s">
        <v>219</v>
      </c>
      <c r="F21" s="308"/>
      <c r="G21" s="27">
        <f>IF('[1]政策シート・円単位（情報通信（ICT政策）合算）'!G21=0,"－",ROUNDDOWN('[1]政策シート・円単位（情報通信（ICT政策）合算）'!G21/1000000,0))</f>
        <v>67013</v>
      </c>
      <c r="H21" s="219">
        <f>IF('[1]政策シート・円単位（情報通信（ICT政策）合算）'!H21=0,"",ROUNDDOWN('[1]政策シート・円単位（情報通信（ICT政策）合算）'!H21/1000000,0))</f>
        <v>3652</v>
      </c>
      <c r="I21" s="219">
        <f>IF('[1]政策シート・円単位（情報通信（ICT政策）合算）'!I21=0,"",ROUNDDOWN('[1]政策シート・円単位（情報通信（ICT政策）合算）'!I21/1000000,0))</f>
        <v>210</v>
      </c>
      <c r="J21" s="190">
        <f>IF('[1]政策シート・円単位（情報通信（ICT政策）合算）'!J21=0,"－",ROUNDDOWN('[1]政策シート・円単位（情報通信（ICT政策）合算）'!J21/1000000,0))</f>
        <v>314</v>
      </c>
      <c r="K21" s="27" t="str">
        <f>IF('[1]政策シート・円単位（情報通信（ICT政策）合算）'!K21=0,"－",ROUNDDOWN('[1]政策シート・円単位（情報通信（ICT政策）合算）'!K21/1000000,0))</f>
        <v>－</v>
      </c>
      <c r="L21" s="27" t="str">
        <f>IF('[1]政策シート・円単位（情報通信（ICT政策）合算）'!L21=0,"－",ROUNDDOWN('[1]政策シート・円単位（情報通信（ICT政策）合算）'!L21/1000000,0))</f>
        <v>－</v>
      </c>
      <c r="M21" s="27">
        <f>IF('[1]政策シート・円単位（情報通信（ICT政策）合算）'!M21=0,"－",ROUNDDOWN('[1]政策シート・円単位（情報通信（ICT政策）合算）'!M21/1000000,0))</f>
        <v>45590</v>
      </c>
      <c r="N21" s="27">
        <f>IF('[1]政策シート・円単位（情報通信（ICT政策）合算）'!N21=0,"－",ROUNDDOWN('[1]政策シート・円単位（情報通信（ICT政策）合算）'!N21/1000000,0))</f>
        <v>8319</v>
      </c>
      <c r="O21" s="27" t="str">
        <f>IF('[1]政策シート・円単位（情報通信（ICT政策）合算）'!O21=0,"－",ROUNDDOWN('[1]政策シート・円単位（情報通信（ICT政策）合算）'!O21/1000000,0))</f>
        <v>－</v>
      </c>
      <c r="P21" s="27" t="str">
        <f>IF('[1]政策シート・円単位（情報通信（ICT政策）合算）'!P21=0,"－",ROUNDDOWN('[1]政策シート・円単位（情報通信（ICT政策）合算）'!P21/1000000,0))</f>
        <v>－</v>
      </c>
      <c r="Q21" s="27" t="str">
        <f>IF('[1]政策シート・円単位（情報通信（ICT政策）合算）'!Q21=0,"－",ROUNDDOWN('[1]政策シート・円単位（情報通信（ICT政策）合算）'!Q21/1000000,0))</f>
        <v>－</v>
      </c>
      <c r="R21" s="27">
        <f>IF('[1]政策シート・円単位（情報通信（ICT政策）合算）'!R21=0,"－",ROUNDDOWN('[1]政策シート・円単位（情報通信（ICT政策）合算）'!R21/1000000,0))</f>
        <v>12977</v>
      </c>
      <c r="S21" s="27">
        <f>IF('[1]政策シート・円単位（情報通信（ICT政策）合算）'!S21=0,"－",ROUNDDOWN('[1]政策シート・円単位（情報通信（ICT政策）合算）'!S21/1000000,0))</f>
        <v>160</v>
      </c>
      <c r="T21" s="27" t="str">
        <f>IF('[1]政策シート・円単位（情報通信（ICT政策）合算）'!T21=0,"－",ROUNDDOWN('[1]政策シート・円単位（情報通信（ICT政策）合算）'!T21/1000000,0))</f>
        <v>－</v>
      </c>
      <c r="U21" s="27">
        <f>IF('[1]政策シート・円単位（情報通信（ICT政策）合算）'!U21=0,"－",ROUNDDOWN('[1]政策シート・円単位（情報通信（ICT政策）合算）'!U21/1000000,0))</f>
        <v>-33</v>
      </c>
      <c r="V21" s="87" t="str">
        <f>IF('[1]政策シート・円単位（情報通信（ICT政策）合算）'!V21=0,"－",ROUNDDOWN('[1]政策シート・円単位（情報通信（ICT政策）合算）'!V21/1000000,0))</f>
        <v>－</v>
      </c>
      <c r="W21" s="88">
        <f>IF('[1]政策シート・円単位（情報通信（ICT政策）合算）'!W21=0,"－",ROUNDDOWN('[1]政策シート・円単位（情報通信（ICT政策）合算）'!W21/1000000,0))</f>
        <v>74028</v>
      </c>
      <c r="X21" s="13"/>
    </row>
    <row r="22" spans="1:24" ht="14.25" thickBot="1">
      <c r="A22" s="1"/>
      <c r="B22" s="14"/>
      <c r="C22" s="12"/>
      <c r="D22" s="147"/>
      <c r="E22" s="306" t="s">
        <v>220</v>
      </c>
      <c r="F22" s="308"/>
      <c r="G22" s="27">
        <f>IF('[1]政策シート・円単位（情報通信（ICT政策）合算）'!G22=0,"－",ROUNDDOWN('[1]政策シート・円単位（情報通信（ICT政策）合算）'!G22/1000000,0))</f>
        <v>2407</v>
      </c>
      <c r="H22" s="190" t="str">
        <f>IF('[1]政策シート・円単位（情報通信（ICT政策）合算）'!H22=0,"－",ROUNDDOWN('[1]政策シート・円単位（情報通信（ICT政策）合算）'!H22/1000000,0))</f>
        <v>－</v>
      </c>
      <c r="I22" s="190" t="str">
        <f>IF('[1]政策シート・円単位（情報通信（ICT政策）合算）'!I22=0,"－",ROUNDDOWN('[1]政策シート・円単位（情報通信（ICT政策）合算）'!I22/1000000,0))</f>
        <v>－</v>
      </c>
      <c r="J22" s="190" t="str">
        <f>IF('[1]政策シート・円単位（情報通信（ICT政策）合算）'!J22=0,"－",ROUNDDOWN('[1]政策シート・円単位（情報通信（ICT政策）合算）'!J22/1000000,0))</f>
        <v>－</v>
      </c>
      <c r="K22" s="27" t="str">
        <f>IF('[1]政策シート・円単位（情報通信（ICT政策）合算）'!K22=0,"－",ROUNDDOWN('[1]政策シート・円単位（情報通信（ICT政策）合算）'!K22/1000000,0))</f>
        <v>－</v>
      </c>
      <c r="L22" s="27" t="str">
        <f>IF('[1]政策シート・円単位（情報通信（ICT政策）合算）'!L22=0,"－",ROUNDDOWN('[1]政策シート・円単位（情報通信（ICT政策）合算）'!L22/1000000,0))</f>
        <v>－</v>
      </c>
      <c r="M22" s="27" t="str">
        <f>IF('[1]政策シート・円単位（情報通信（ICT政策）合算）'!M22=0,"－",ROUNDDOWN('[1]政策シート・円単位（情報通信（ICT政策）合算）'!M22/1000000,0))</f>
        <v>－</v>
      </c>
      <c r="N22" s="27">
        <f>IF('[1]政策シート・円単位（情報通信（ICT政策）合算）'!N22=0,"－",ROUNDDOWN('[1]政策シート・円単位（情報通信（ICT政策）合算）'!N22/1000000,0))</f>
        <v>1104</v>
      </c>
      <c r="O22" s="27" t="str">
        <f>IF('[1]政策シート・円単位（情報通信（ICT政策）合算）'!O22=0,"－",ROUNDDOWN('[1]政策シート・円単位（情報通信（ICT政策）合算）'!O22/1000000,0))</f>
        <v>－</v>
      </c>
      <c r="P22" s="27" t="str">
        <f>IF('[1]政策シート・円単位（情報通信（ICT政策）合算）'!P22=0,"－",ROUNDDOWN('[1]政策シート・円単位（情報通信（ICT政策）合算）'!P22/1000000,0))</f>
        <v>－</v>
      </c>
      <c r="Q22" s="27" t="str">
        <f>IF('[1]政策シート・円単位（情報通信（ICT政策）合算）'!Q22=0,"－",ROUNDDOWN('[1]政策シート・円単位（情報通信（ICT政策）合算）'!Q22/1000000,0))</f>
        <v>－</v>
      </c>
      <c r="R22" s="27">
        <f>IF('[1]政策シート・円単位（情報通信（ICT政策）合算）'!R22=0,"－",ROUNDDOWN('[1]政策シート・円単位（情報通信（ICT政策）合算）'!R22/1000000,0))</f>
        <v>1245</v>
      </c>
      <c r="S22" s="27">
        <f>IF('[1]政策シート・円単位（情報通信（ICT政策）合算）'!S22=0,"－",ROUNDDOWN('[1]政策シート・円単位（情報通信（ICT政策）合算）'!S22/1000000,0))</f>
        <v>56</v>
      </c>
      <c r="T22" s="27" t="str">
        <f>IF('[1]政策シート・円単位（情報通信（ICT政策）合算）'!T22=0,"－",ROUNDDOWN('[1]政策シート・円単位（情報通信（ICT政策）合算）'!T22/1000000,0))</f>
        <v>－</v>
      </c>
      <c r="U22" s="27" t="str">
        <f>IF('[1]政策シート・円単位（情報通信（ICT政策）合算）'!U22=0,"－",ROUNDDOWN('[1]政策シート・円単位（情報通信（ICT政策）合算）'!U22/1000000,0))</f>
        <v>－</v>
      </c>
      <c r="V22" s="87" t="str">
        <f>IF('[1]政策シート・円単位（情報通信（ICT政策）合算）'!V22=0,"－",ROUNDDOWN('[1]政策シート・円単位（情報通信（ICT政策）合算）'!V22/1000000,0))</f>
        <v>－</v>
      </c>
      <c r="W22" s="88">
        <f>IF('[1]政策シート・円単位（情報通信（ICT政策）合算）'!W22=0,"－",ROUNDDOWN('[1]政策シート・円単位（情報通信（ICT政策）合算）'!W22/1000000,0))</f>
        <v>2741</v>
      </c>
      <c r="X22" s="13"/>
    </row>
    <row r="23" spans="1:24" ht="14.25" thickTop="1">
      <c r="A23" s="1"/>
      <c r="B23" s="14"/>
      <c r="C23" s="12"/>
      <c r="D23" s="150" t="s">
        <v>118</v>
      </c>
      <c r="E23" s="151"/>
      <c r="F23" s="151"/>
      <c r="G23" s="102">
        <f>IF('[1]政策シート・円単位（情報通信（ICT政策）合算）'!G25=0,"－",ROUNDDOWN('[1]政策シート・円単位（情報通信（ICT政策）合算）'!G25/1000000,0))</f>
        <v>159337</v>
      </c>
      <c r="H23" s="102">
        <f>IF('[1]政策シート・円単位（情報通信（ICT政策）合算）'!H25=0,"－",ROUNDDOWN('[1]政策シート・円単位（情報通信（ICT政策）合算）'!H25/1000000,0))</f>
        <v>14876</v>
      </c>
      <c r="I23" s="102">
        <f>IF('[1]政策シート・円単位（情報通信（ICT政策）合算）'!I25=0,"－",ROUNDDOWN('[1]政策シート・円単位（情報通信（ICT政策）合算）'!I25/1000000,0))</f>
        <v>893</v>
      </c>
      <c r="J23" s="102">
        <f>IF('[1]政策シート・円単位（情報通信（ICT政策）合算）'!J25=0,"－",ROUNDDOWN('[1]政策シート・円単位（情報通信（ICT政策）合算）'!J25/1000000,0))</f>
        <v>1596</v>
      </c>
      <c r="K23" s="102" t="str">
        <f>IF('[1]政策シート・円単位（情報通信（ICT政策）合算）'!K25=0,"－",ROUNDDOWN('[1]政策シート・円単位（情報通信（ICT政策）合算）'!K25/1000000,0))</f>
        <v>－</v>
      </c>
      <c r="L23" s="102" t="str">
        <f>IF('[1]政策シート・円単位（情報通信（ICT政策）合算）'!L25=0,"－",ROUNDDOWN('[1]政策シート・円単位（情報通信（ICT政策）合算）'!L25/1000000,0))</f>
        <v>－</v>
      </c>
      <c r="M23" s="102">
        <f>IF('[1]政策シート・円単位（情報通信（ICT政策）合算）'!M25=0,"－",ROUNDDOWN('[1]政策シート・円単位（情報通信（ICT政策）合算）'!M25/1000000,0))</f>
        <v>64222</v>
      </c>
      <c r="N23" s="102">
        <f>IF('[1]政策シート・円単位（情報通信（ICT政策）合算）'!N25=0,"－",ROUNDDOWN('[1]政策シート・円単位（情報通信（ICT政策）合算）'!N25/1000000,0))</f>
        <v>20732</v>
      </c>
      <c r="O23" s="102">
        <f>IF('[1]政策シート・円単位（情報通信（ICT政策）合算）'!O25=0,"－",ROUNDDOWN('[1]政策シート・円単位（情報通信（ICT政策）合算）'!O25/1000000,0))</f>
        <v>30280</v>
      </c>
      <c r="P23" s="102" t="str">
        <f>IF('[1]政策シート・円単位（情報通信（ICT政策）合算）'!P25=0,"－",ROUNDDOWN('[1]政策シート・円単位（情報通信（ICT政策）合算）'!P25/1000000,0))</f>
        <v>－</v>
      </c>
      <c r="Q23" s="102" t="str">
        <f>IF('[1]政策シート・円単位（情報通信（ICT政策）合算）'!Q25=0,"－",ROUNDDOWN('[1]政策シート・円単位（情報通信（ICT政策）合算）'!Q25/1000000,0))</f>
        <v>－</v>
      </c>
      <c r="R23" s="102">
        <f>IF('[1]政策シート・円単位（情報通信（ICT政策）合算）'!R25=0,"－",ROUNDDOWN('[1]政策シート・円単位（情報通信（ICT政策）合算）'!R25/1000000,0))</f>
        <v>19458</v>
      </c>
      <c r="S23" s="102">
        <f>IF('[1]政策シート・円単位（情報通信（ICT政策）合算）'!S25=0,"－",ROUNDDOWN('[1]政策シート・円単位（情報通信（ICT政策）合算）'!S25/1000000,0))</f>
        <v>534</v>
      </c>
      <c r="T23" s="102">
        <f>IF('[1]政策シート・円単位（情報通信（ICT政策）合算）'!T25=0,"－",ROUNDDOWN('[1]政策シート・円単位（情報通信（ICT政策）合算）'!T25/1000000,0))</f>
        <v>6815</v>
      </c>
      <c r="U23" s="102">
        <f>IF('[1]政策シート・円単位（情報通信（ICT政策）合算）'!U25=0,"－",ROUNDDOWN('[1]政策シート・円単位（情報通信（ICT政策）合算）'!U25/1000000,0))</f>
        <v>-33</v>
      </c>
      <c r="V23" s="103">
        <f>IF('[1]政策シート・円単位（情報通信（ICT政策）合算）'!V25=0,"－",ROUNDDOWN('[1]政策シート・円単位（情報通信（ICT政策）合算）'!V25/1000000,0))</f>
        <v>-39</v>
      </c>
      <c r="W23" s="104" t="str">
        <f>IF('[1]政策シート・円単位（情報通信（ICT政策）合算）'!W25=0,"－",ROUNDDOWN('[1]政策シート・円単位（情報通信（ICT政策）合算）'!W25/1000000,0))</f>
        <v>－</v>
      </c>
      <c r="X23" s="13"/>
    </row>
    <row r="24" spans="1:24" ht="13.5">
      <c r="A24" s="1"/>
      <c r="B24" s="14"/>
      <c r="C24" s="12"/>
      <c r="D24" s="22"/>
      <c r="E24" s="12"/>
      <c r="F24" s="12"/>
      <c r="H24" s="81"/>
      <c r="I24" s="81"/>
      <c r="J24" s="81"/>
      <c r="K24" s="81"/>
      <c r="L24" s="81"/>
      <c r="M24" s="81"/>
      <c r="N24" s="81"/>
      <c r="O24" s="81"/>
      <c r="P24" s="81"/>
      <c r="Q24" s="81"/>
      <c r="R24" s="81"/>
      <c r="S24" s="81"/>
      <c r="T24" s="81"/>
      <c r="U24" s="81"/>
      <c r="V24" s="81"/>
      <c r="W24" s="81"/>
      <c r="X24" s="13"/>
    </row>
    <row r="25" spans="1:24" ht="13.5">
      <c r="A25" s="1"/>
      <c r="B25" s="14"/>
      <c r="C25" s="12"/>
      <c r="D25" s="157" t="s">
        <v>119</v>
      </c>
      <c r="E25" s="153"/>
      <c r="F25" s="153"/>
      <c r="G25" s="185">
        <f>IF('[1]政策シート・円単位（情報通信（ICT政策）合算）'!G26=0,"－",ROUNDDOWN('[1]政策シート・円単位（情報通信（ICT政策）合算）'!G26/1000000,0))</f>
        <v>74506</v>
      </c>
      <c r="H25" s="81"/>
      <c r="I25" s="81"/>
      <c r="J25" s="81"/>
      <c r="K25" s="81"/>
      <c r="L25" s="81"/>
      <c r="M25" s="81"/>
      <c r="N25" s="81"/>
      <c r="O25" s="81"/>
      <c r="P25" s="81"/>
      <c r="Q25" s="81"/>
      <c r="R25" s="81"/>
      <c r="S25" s="81"/>
      <c r="T25" s="81"/>
      <c r="U25" s="81"/>
      <c r="V25" s="81"/>
      <c r="W25" s="81"/>
      <c r="X25" s="13"/>
    </row>
    <row r="26" spans="1:24" ht="13.5">
      <c r="A26" s="1"/>
      <c r="B26" s="14"/>
      <c r="C26" s="12"/>
      <c r="D26" s="162" t="s">
        <v>221</v>
      </c>
      <c r="E26" s="220"/>
      <c r="F26" s="221"/>
      <c r="G26" s="221"/>
      <c r="H26" s="221"/>
      <c r="I26" s="221"/>
      <c r="J26" s="12"/>
      <c r="K26" s="12"/>
      <c r="L26" s="12"/>
      <c r="M26" s="12"/>
      <c r="N26" s="12"/>
      <c r="O26" s="12"/>
      <c r="P26" s="12"/>
      <c r="Q26" s="12"/>
      <c r="R26" s="12"/>
      <c r="S26" s="12"/>
      <c r="T26" s="12"/>
      <c r="U26" s="12"/>
      <c r="V26" s="12"/>
      <c r="W26" s="12"/>
      <c r="X26" s="13"/>
    </row>
    <row r="27" spans="1:24" ht="13.5">
      <c r="A27" s="1"/>
      <c r="B27" s="14"/>
      <c r="C27" s="12"/>
      <c r="D27" s="22"/>
      <c r="E27" s="1"/>
      <c r="F27" s="12"/>
      <c r="G27" s="12"/>
      <c r="H27" s="12"/>
      <c r="I27" s="12"/>
      <c r="J27" s="12"/>
      <c r="K27" s="12"/>
      <c r="L27" s="12"/>
      <c r="M27" s="12"/>
      <c r="N27" s="12"/>
      <c r="O27" s="12"/>
      <c r="P27" s="12"/>
      <c r="Q27" s="12"/>
      <c r="R27" s="12"/>
      <c r="S27" s="12"/>
      <c r="T27" s="12"/>
      <c r="U27" s="12"/>
      <c r="V27" s="12"/>
      <c r="W27" s="12"/>
      <c r="X27" s="13"/>
    </row>
    <row r="28" spans="1:24" ht="13.5">
      <c r="A28" s="1"/>
      <c r="B28" s="14"/>
      <c r="C28" s="12"/>
      <c r="D28" s="22"/>
      <c r="E28" s="1"/>
      <c r="F28" s="12"/>
      <c r="G28" s="12"/>
      <c r="H28" s="12"/>
      <c r="I28" s="12"/>
      <c r="J28" s="12"/>
      <c r="K28" s="12"/>
      <c r="L28" s="12"/>
      <c r="M28" s="12"/>
      <c r="N28" s="12"/>
      <c r="O28" s="12"/>
      <c r="P28" s="12"/>
      <c r="Q28" s="12"/>
      <c r="R28" s="12"/>
      <c r="S28" s="12"/>
      <c r="T28" s="12"/>
      <c r="U28" s="12"/>
      <c r="V28" s="12"/>
      <c r="W28" s="12"/>
      <c r="X28" s="13"/>
    </row>
    <row r="29" spans="1:24" ht="12.75">
      <c r="A29" s="1"/>
      <c r="B29" s="14"/>
      <c r="C29" s="12"/>
      <c r="D29" s="22"/>
      <c r="E29" s="1"/>
      <c r="F29" s="12"/>
      <c r="G29" s="12"/>
      <c r="H29" s="12"/>
      <c r="I29" s="12"/>
      <c r="J29" s="12"/>
      <c r="K29" s="12"/>
      <c r="L29" s="12"/>
      <c r="M29" s="12"/>
      <c r="N29" s="12"/>
      <c r="O29" s="12"/>
      <c r="P29" s="12"/>
      <c r="Q29" s="12"/>
      <c r="R29" s="12"/>
      <c r="S29" s="12"/>
      <c r="T29" s="12"/>
      <c r="U29" s="12"/>
      <c r="V29" s="12"/>
      <c r="W29" s="12"/>
      <c r="X29" s="13"/>
    </row>
    <row r="30" spans="1:24" ht="12.75">
      <c r="A30" s="1"/>
      <c r="B30" s="14"/>
      <c r="C30" s="12"/>
      <c r="D30" s="12"/>
      <c r="E30" s="1"/>
      <c r="F30" s="12"/>
      <c r="G30" s="12"/>
      <c r="H30" s="12"/>
      <c r="I30" s="12"/>
      <c r="J30" s="12"/>
      <c r="K30" s="12"/>
      <c r="L30" s="12"/>
      <c r="M30" s="12"/>
      <c r="N30" s="12"/>
      <c r="O30" s="12"/>
      <c r="P30" s="12"/>
      <c r="Q30" s="12"/>
      <c r="R30" s="12"/>
      <c r="S30" s="12"/>
      <c r="T30" s="12"/>
      <c r="U30" s="12"/>
      <c r="V30" s="12"/>
      <c r="W30" s="12"/>
      <c r="X30" s="13"/>
    </row>
    <row r="31" spans="1:24" ht="12.75">
      <c r="A31" s="1"/>
      <c r="B31" s="14"/>
      <c r="C31" s="12"/>
      <c r="D31" s="12" t="s">
        <v>29</v>
      </c>
      <c r="E31" s="12"/>
      <c r="F31" s="12"/>
      <c r="G31" s="12"/>
      <c r="H31" s="12"/>
      <c r="I31" s="12"/>
      <c r="J31" s="12"/>
      <c r="K31" s="12"/>
      <c r="L31" s="12"/>
      <c r="M31" s="12"/>
      <c r="N31" s="12"/>
      <c r="O31" s="12"/>
      <c r="P31" s="12"/>
      <c r="Q31" s="12"/>
      <c r="R31" s="12"/>
      <c r="S31" s="12"/>
      <c r="T31" s="12"/>
      <c r="U31" s="12"/>
      <c r="V31" s="12"/>
      <c r="W31" s="12"/>
      <c r="X31" s="13"/>
    </row>
    <row r="32" spans="1:24" ht="15.75">
      <c r="A32" s="1"/>
      <c r="B32" s="14"/>
      <c r="C32" s="18" t="s">
        <v>120</v>
      </c>
      <c r="D32" s="12"/>
      <c r="E32" s="12"/>
      <c r="F32" s="12"/>
      <c r="G32" s="12"/>
      <c r="H32" s="12"/>
      <c r="I32" s="12"/>
      <c r="J32" s="12"/>
      <c r="K32" s="12"/>
      <c r="L32" s="12"/>
      <c r="M32" s="12"/>
      <c r="N32" s="12"/>
      <c r="O32" s="12"/>
      <c r="P32" s="12"/>
      <c r="X32" s="13"/>
    </row>
    <row r="33" spans="1:24" ht="12.75">
      <c r="A33" s="1"/>
      <c r="B33" s="14"/>
      <c r="C33" s="12"/>
      <c r="D33" s="22"/>
      <c r="E33" s="22"/>
      <c r="F33" s="22"/>
      <c r="G33" s="22"/>
      <c r="H33" s="22"/>
      <c r="I33" s="22"/>
      <c r="J33" s="22"/>
      <c r="K33" s="22"/>
      <c r="L33" s="22"/>
      <c r="M33" s="22"/>
      <c r="N33" s="22"/>
      <c r="O33" s="23" t="s">
        <v>5</v>
      </c>
      <c r="P33" s="1"/>
      <c r="X33" s="13"/>
    </row>
    <row r="34" spans="1:24" ht="12.75">
      <c r="A34" s="1"/>
      <c r="B34" s="14"/>
      <c r="C34" s="12"/>
      <c r="D34" s="318" t="s">
        <v>95</v>
      </c>
      <c r="E34" s="319"/>
      <c r="F34" s="320"/>
      <c r="G34" s="324" t="s">
        <v>121</v>
      </c>
      <c r="H34" s="152"/>
      <c r="I34" s="152"/>
      <c r="J34" s="152" t="s">
        <v>122</v>
      </c>
      <c r="K34" s="152"/>
      <c r="L34" s="152"/>
      <c r="M34" s="152"/>
      <c r="N34" s="152"/>
      <c r="O34" s="326" t="s">
        <v>123</v>
      </c>
      <c r="P34" s="222"/>
      <c r="X34" s="13"/>
    </row>
    <row r="35" spans="1:24" ht="12.75">
      <c r="A35" s="1"/>
      <c r="B35" s="14"/>
      <c r="C35" s="12"/>
      <c r="D35" s="321"/>
      <c r="E35" s="322"/>
      <c r="F35" s="323"/>
      <c r="G35" s="325"/>
      <c r="H35" s="160" t="s">
        <v>124</v>
      </c>
      <c r="I35" s="128" t="s">
        <v>125</v>
      </c>
      <c r="J35" s="128" t="s">
        <v>126</v>
      </c>
      <c r="K35" s="160" t="s">
        <v>127</v>
      </c>
      <c r="L35" s="223" t="s">
        <v>128</v>
      </c>
      <c r="M35" s="160" t="s">
        <v>129</v>
      </c>
      <c r="N35" s="160" t="s">
        <v>222</v>
      </c>
      <c r="O35" s="327"/>
      <c r="P35" s="222"/>
      <c r="X35" s="13"/>
    </row>
    <row r="36" spans="1:24" ht="12.75">
      <c r="A36" s="1"/>
      <c r="B36" s="14"/>
      <c r="C36" s="12"/>
      <c r="D36" s="306" t="s">
        <v>215</v>
      </c>
      <c r="E36" s="307"/>
      <c r="F36" s="308"/>
      <c r="G36" s="27">
        <f>IF('[1]政策シート・円単位（情報通信（ICT政策）合算）'!G35=0,"－",ROUNDDOWN('[1]政策シート・円単位（情報通信（ICT政策）合算）'!G35/1000000,0))</f>
        <v>2</v>
      </c>
      <c r="H36" s="27">
        <f>IF('[1]政策シート・円単位（情報通信（ICT政策）合算）'!H35=0,"－",ROUNDDOWN('[1]政策シート・円単位（情報通信（ICT政策）合算）'!H35/1000000,0))</f>
        <v>2</v>
      </c>
      <c r="I36" s="27" t="str">
        <f>IF('[1]政策シート・円単位（情報通信（ICT政策）合算）'!I35=0,"－",ROUNDDOWN('[1]政策シート・円単位（情報通信（ICT政策）合算）'!I35/1000000,0))</f>
        <v>－</v>
      </c>
      <c r="J36" s="27" t="str">
        <f>IF('[1]政策シート・円単位（情報通信（ICT政策）合算）'!J35=0,"－",ROUNDDOWN('[1]政策シート・円単位（情報通信（ICT政策）合算）'!J35/1000000,0))</f>
        <v>－</v>
      </c>
      <c r="K36" s="27" t="str">
        <f>IF('[1]政策シート・円単位（情報通信（ICT政策）合算）'!K35=0,"－",ROUNDDOWN('[1]政策シート・円単位（情報通信（ICT政策）合算）'!K35/1000000,0))</f>
        <v>－</v>
      </c>
      <c r="L36" s="27" t="str">
        <f>IF('[1]政策シート・円単位（情報通信（ICT政策）合算）'!L35=0,"－",ROUNDDOWN('[1]政策シート・円単位（情報通信（ICT政策）合算）'!L35/1000000,0))</f>
        <v>－</v>
      </c>
      <c r="M36" s="27" t="str">
        <f>IF('[1]政策シート・円単位（情報通信（ICT政策）合算）'!M35=0,"－",ROUNDDOWN('[1]政策シート・円単位（情報通信（ICT政策）合算）'!M35/1000000,0))</f>
        <v>－</v>
      </c>
      <c r="N36" s="27" t="str">
        <f>IF('[1]政策シート・円単位（情報通信（ICT政策）合算）'!N35=0,"－",ROUNDDOWN('[1]政策シート・円単位（情報通信（ICT政策）合算）'!N35/1000000,0))</f>
        <v>－</v>
      </c>
      <c r="O36" s="193"/>
      <c r="P36" s="222"/>
      <c r="X36" s="13"/>
    </row>
    <row r="37" spans="1:24" ht="12.75">
      <c r="A37" s="1"/>
      <c r="B37" s="14"/>
      <c r="C37" s="12"/>
      <c r="D37" s="306" t="s">
        <v>223</v>
      </c>
      <c r="E37" s="307"/>
      <c r="F37" s="308"/>
      <c r="G37" s="27">
        <f>IF('[1]政策シート・円単位（情報通信（ICT政策）合算）'!G36=0,"－",ROUNDDOWN('[1]政策シート・円単位（情報通信（ICT政策）合算）'!G36/1000000,0))</f>
        <v>333</v>
      </c>
      <c r="H37" s="27">
        <f>IF('[1]政策シート・円単位（情報通信（ICT政策）合算）'!H36=0,"－",ROUNDDOWN('[1]政策シート・円単位（情報通信（ICT政策）合算）'!H36/1000000,0))</f>
        <v>333</v>
      </c>
      <c r="I37" s="27" t="str">
        <f>IF('[1]政策シート・円単位（情報通信（ICT政策）合算）'!I36=0,"－",ROUNDDOWN('[1]政策シート・円単位（情報通信（ICT政策）合算）'!I36/1000000,0))</f>
        <v>－</v>
      </c>
      <c r="J37" s="27" t="str">
        <f>IF('[1]政策シート・円単位（情報通信（ICT政策）合算）'!J36=0,"－",ROUNDDOWN('[1]政策シート・円単位（情報通信（ICT政策）合算）'!J36/1000000,0))</f>
        <v>－</v>
      </c>
      <c r="K37" s="27" t="str">
        <f>IF('[1]政策シート・円単位（情報通信（ICT政策）合算）'!K36=0,"－",ROUNDDOWN('[1]政策シート・円単位（情報通信（ICT政策）合算）'!K36/1000000,0))</f>
        <v>－</v>
      </c>
      <c r="L37" s="27" t="str">
        <f>IF('[1]政策シート・円単位（情報通信（ICT政策）合算）'!L36=0,"－",ROUNDDOWN('[1]政策シート・円単位（情報通信（ICT政策）合算）'!L36/1000000,0))</f>
        <v>－</v>
      </c>
      <c r="M37" s="27" t="str">
        <f>IF('[1]政策シート・円単位（情報通信（ICT政策）合算）'!M36=0,"－",ROUNDDOWN('[1]政策シート・円単位（情報通信（ICT政策）合算）'!M36/1000000,0))</f>
        <v>－</v>
      </c>
      <c r="N37" s="27" t="str">
        <f>IF('[1]政策シート・円単位（情報通信（ICT政策）合算）'!N36=0,"－",ROUNDDOWN('[1]政策シート・円単位（情報通信（ICT政策）合算）'!N36/1000000,0))</f>
        <v>－</v>
      </c>
      <c r="O37" s="193"/>
      <c r="P37" s="222"/>
      <c r="X37" s="13"/>
    </row>
    <row r="38" spans="1:24" ht="12.75">
      <c r="A38" s="1"/>
      <c r="B38" s="14"/>
      <c r="C38" s="12"/>
      <c r="D38" s="306" t="str">
        <f>E19</f>
        <v>(3)放送分野における利用環境の整備</v>
      </c>
      <c r="E38" s="307"/>
      <c r="F38" s="308"/>
      <c r="G38" s="27" t="str">
        <f>IF('[1]政策シート・円単位（情報通信（ICT政策）合算）'!G37=0,"－",ROUNDDOWN('[1]政策シート・円単位（情報通信（ICT政策）合算）'!G37/1000000,0))</f>
        <v>－</v>
      </c>
      <c r="H38" s="27" t="str">
        <f>IF('[1]政策シート・円単位（情報通信（ICT政策）合算）'!H37=0,"－",ROUNDDOWN('[1]政策シート・円単位（情報通信（ICT政策）合算）'!H37/1000000,0))</f>
        <v>－</v>
      </c>
      <c r="I38" s="27" t="str">
        <f>IF('[1]政策シート・円単位（情報通信（ICT政策）合算）'!I37=0,"－",ROUNDDOWN('[1]政策シート・円単位（情報通信（ICT政策）合算）'!I37/1000000,0))</f>
        <v>－</v>
      </c>
      <c r="J38" s="27" t="str">
        <f>IF('[1]政策シート・円単位（情報通信（ICT政策）合算）'!J37=0,"－",ROUNDDOWN('[1]政策シート・円単位（情報通信（ICT政策）合算）'!J37/1000000,0))</f>
        <v>－</v>
      </c>
      <c r="K38" s="27" t="str">
        <f>IF('[1]政策シート・円単位（情報通信（ICT政策）合算）'!K37=0,"－",ROUNDDOWN('[1]政策シート・円単位（情報通信（ICT政策）合算）'!K37/1000000,0))</f>
        <v>－</v>
      </c>
      <c r="L38" s="27" t="str">
        <f>IF('[1]政策シート・円単位（情報通信（ICT政策）合算）'!L37=0,"－",ROUNDDOWN('[1]政策シート・円単位（情報通信（ICT政策）合算）'!L37/1000000,0))</f>
        <v>－</v>
      </c>
      <c r="M38" s="27" t="str">
        <f>IF('[1]政策シート・円単位（情報通信（ICT政策）合算）'!M37=0,"－",ROUNDDOWN('[1]政策シート・円単位（情報通信（ICT政策）合算）'!M37/1000000,0))</f>
        <v>－</v>
      </c>
      <c r="N38" s="27" t="str">
        <f>IF('[1]政策シート・円単位（情報通信（ICT政策）合算）'!N37=0,"－",ROUNDDOWN('[1]政策シート・円単位（情報通信（ICT政策）合算）'!N37/1000000,0))</f>
        <v>－</v>
      </c>
      <c r="O38" s="193"/>
      <c r="P38" s="222"/>
      <c r="X38" s="13"/>
    </row>
    <row r="39" spans="1:24" ht="12.75">
      <c r="A39" s="1"/>
      <c r="B39" s="14"/>
      <c r="C39" s="12"/>
      <c r="D39" s="309" t="s">
        <v>224</v>
      </c>
      <c r="E39" s="261"/>
      <c r="F39" s="310"/>
      <c r="G39" s="27" t="str">
        <f>IF('[1]政策シート・円単位（情報通信（ICT政策）合算）'!G38=0,"－",ROUNDDOWN('[1]政策シート・円単位（情報通信（ICT政策）合算）'!G38/1000000,0))</f>
        <v>－</v>
      </c>
      <c r="H39" s="27" t="str">
        <f>IF('[1]政策シート・円単位（情報通信（ICT政策）合算）'!H38=0,"－",ROUNDDOWN('[1]政策シート・円単位（情報通信（ICT政策）合算）'!H38/1000000,0))</f>
        <v>－</v>
      </c>
      <c r="I39" s="27" t="str">
        <f>IF('[1]政策シート・円単位（情報通信（ICT政策）合算）'!I38=0,"－",ROUNDDOWN('[1]政策シート・円単位（情報通信（ICT政策）合算）'!I38/1000000,0))</f>
        <v>－</v>
      </c>
      <c r="J39" s="27" t="str">
        <f>IF('[1]政策シート・円単位（情報通信（ICT政策）合算）'!J38=0,"－",ROUNDDOWN('[1]政策シート・円単位（情報通信（ICT政策）合算）'!J38/1000000,0))</f>
        <v>－</v>
      </c>
      <c r="K39" s="27" t="str">
        <f>IF('[1]政策シート・円単位（情報通信（ICT政策）合算）'!K38=0,"－",ROUNDDOWN('[1]政策シート・円単位（情報通信（ICT政策）合算）'!K38/1000000,0))</f>
        <v>－</v>
      </c>
      <c r="L39" s="27" t="str">
        <f>IF('[1]政策シート・円単位（情報通信（ICT政策）合算）'!L38=0,"－",ROUNDDOWN('[1]政策シート・円単位（情報通信（ICT政策）合算）'!L38/1000000,0))</f>
        <v>－</v>
      </c>
      <c r="M39" s="27" t="str">
        <f>IF('[1]政策シート・円単位（情報通信（ICT政策）合算）'!M38=0,"－",ROUNDDOWN('[1]政策シート・円単位（情報通信（ICT政策）合算）'!M38/1000000,0))</f>
        <v>－</v>
      </c>
      <c r="N39" s="27" t="str">
        <f>IF('[1]政策シート・円単位（情報通信（ICT政策）合算）'!N38=0,"－",ROUNDDOWN('[1]政策シート・円単位（情報通信（ICT政策）合算）'!N38/1000000,0))</f>
        <v>－</v>
      </c>
      <c r="O39" s="193"/>
      <c r="P39" s="222"/>
      <c r="X39" s="13"/>
    </row>
    <row r="40" spans="1:24" ht="12.75">
      <c r="A40" s="1"/>
      <c r="B40" s="14"/>
      <c r="C40" s="12"/>
      <c r="D40" s="306" t="s">
        <v>225</v>
      </c>
      <c r="E40" s="307"/>
      <c r="F40" s="308"/>
      <c r="G40" s="27">
        <f>IF('[1]政策シート・円単位（情報通信（ICT政策）合算）'!G39=0,"－",ROUNDDOWN('[1]政策シート・円単位（情報通信（ICT政策）合算）'!G39/1000000,0))</f>
        <v>4950</v>
      </c>
      <c r="H40" s="27">
        <f>IF('[1]政策シート・円単位（情報通信（ICT政策）合算）'!H39=0,"－",ROUNDDOWN('[1]政策シート・円単位（情報通信（ICT政策）合算）'!H39/1000000,0))</f>
        <v>4961</v>
      </c>
      <c r="I40" s="27" t="str">
        <f>IF('[1]政策シート・円単位（情報通信（ICT政策）合算）'!I39=0,"－",ROUNDDOWN('[1]政策シート・円単位（情報通信（ICT政策）合算）'!I39/1000000,0))</f>
        <v>－</v>
      </c>
      <c r="J40" s="27" t="str">
        <f>IF('[1]政策シート・円単位（情報通信（ICT政策）合算）'!J39=0,"－",ROUNDDOWN('[1]政策シート・円単位（情報通信（ICT政策）合算）'!J39/1000000,0))</f>
        <v>－</v>
      </c>
      <c r="K40" s="27" t="str">
        <f>IF('[1]政策シート・円単位（情報通信（ICT政策）合算）'!K39=0,"－",ROUNDDOWN('[1]政策シート・円単位（情報通信（ICT政策）合算）'!K39/1000000,0))</f>
        <v>－</v>
      </c>
      <c r="L40" s="27" t="str">
        <f>IF('[1]政策シート・円単位（情報通信（ICT政策）合算）'!L39=0,"－",ROUNDDOWN('[1]政策シート・円単位（情報通信（ICT政策）合算）'!L39/1000000,0))</f>
        <v>－</v>
      </c>
      <c r="M40" s="27" t="str">
        <f>IF('[1]政策シート・円単位（情報通信（ICT政策）合算）'!M39=0,"－",ROUNDDOWN('[1]政策シート・円単位（情報通信（ICT政策）合算）'!M39/1000000,0))</f>
        <v>－</v>
      </c>
      <c r="N40" s="27">
        <f>IF('[1]政策シート・円単位（情報通信（ICT政策）合算）'!N39=0,"－",ROUNDDOWN('[1]政策シート・円単位（情報通信（ICT政策）合算）'!N39/1000000,0))</f>
        <v>-10</v>
      </c>
      <c r="O40" s="193"/>
      <c r="P40" s="222"/>
      <c r="X40" s="13"/>
    </row>
    <row r="41" spans="1:24" ht="12.75">
      <c r="A41" s="1"/>
      <c r="B41" s="14"/>
      <c r="C41" s="12"/>
      <c r="D41" s="309" t="s">
        <v>220</v>
      </c>
      <c r="E41" s="261"/>
      <c r="F41" s="310"/>
      <c r="G41" s="27" t="str">
        <f>IF('[1]政策シート・円単位（情報通信（ICT政策）合算）'!G40=0,"－",ROUNDDOWN('[1]政策シート・円単位（情報通信（ICT政策）合算）'!G40/1000000,0))</f>
        <v>－</v>
      </c>
      <c r="H41" s="27" t="str">
        <f>IF('[1]政策シート・円単位（情報通信（ICT政策）合算）'!H40=0,"－",ROUNDDOWN('[1]政策シート・円単位（情報通信（ICT政策）合算）'!H40/1000000,0))</f>
        <v>－</v>
      </c>
      <c r="I41" s="27" t="str">
        <f>IF('[1]政策シート・円単位（情報通信（ICT政策）合算）'!I40=0,"－",ROUNDDOWN('[1]政策シート・円単位（情報通信（ICT政策）合算）'!I40/1000000,0))</f>
        <v>－</v>
      </c>
      <c r="J41" s="27" t="str">
        <f>IF('[1]政策シート・円単位（情報通信（ICT政策）合算）'!J40=0,"－",ROUNDDOWN('[1]政策シート・円単位（情報通信（ICT政策）合算）'!J40/1000000,0))</f>
        <v>－</v>
      </c>
      <c r="K41" s="27" t="str">
        <f>IF('[1]政策シート・円単位（情報通信（ICT政策）合算）'!K40=0,"－",ROUNDDOWN('[1]政策シート・円単位（情報通信（ICT政策）合算）'!K40/1000000,0))</f>
        <v>－</v>
      </c>
      <c r="L41" s="27" t="str">
        <f>IF('[1]政策シート・円単位（情報通信（ICT政策）合算）'!L40=0,"－",ROUNDDOWN('[1]政策シート・円単位（情報通信（ICT政策）合算）'!L40/1000000,0))</f>
        <v>－</v>
      </c>
      <c r="M41" s="27" t="str">
        <f>IF('[1]政策シート・円単位（情報通信（ICT政策）合算）'!M40=0,"－",ROUNDDOWN('[1]政策シート・円単位（情報通信（ICT政策）合算）'!M40/1000000,0))</f>
        <v>－</v>
      </c>
      <c r="N41" s="27" t="str">
        <f>IF('[1]政策シート・円単位（情報通信（ICT政策）合算）'!N40=0,"－",ROUNDDOWN('[1]政策シート・円単位（情報通信（ICT政策）合算）'!N40/1000000,0))</f>
        <v>－</v>
      </c>
      <c r="O41" s="193"/>
      <c r="P41" s="222"/>
      <c r="X41" s="13"/>
    </row>
    <row r="42" spans="1:24" ht="12.75">
      <c r="A42" s="1"/>
      <c r="B42" s="14"/>
      <c r="C42" s="12"/>
      <c r="D42" s="309" t="s">
        <v>226</v>
      </c>
      <c r="E42" s="261"/>
      <c r="F42" s="310"/>
      <c r="G42" s="27">
        <f>IF('[1]政策シート・円単位（情報通信（ICT政策）合算）'!G41=0,"－",ROUNDDOWN('[1]政策シート・円単位（情報通信（ICT政策）合算）'!G41/1000000,0))</f>
        <v>8353</v>
      </c>
      <c r="H42" s="27" t="str">
        <f>IF('[1]政策シート・円単位（情報通信（ICT政策）合算）'!H41=0,"－",ROUNDDOWN('[1]政策シート・円単位（情報通信（ICT政策）合算）'!H41/1000000,0))</f>
        <v>－</v>
      </c>
      <c r="I42" s="27">
        <f>IF('[1]政策シート・円単位（情報通信（ICT政策）合算）'!I41=0,"－",ROUNDDOWN('[1]政策シート・円単位（情報通信（ICT政策）合算）'!I41/1000000,0))</f>
        <v>8353</v>
      </c>
      <c r="J42" s="27" t="str">
        <f>IF('[1]政策シート・円単位（情報通信（ICT政策）合算）'!J41=0,"－",ROUNDDOWN('[1]政策シート・円単位（情報通信（ICT政策）合算）'!J41/1000000,0))</f>
        <v>－</v>
      </c>
      <c r="K42" s="27" t="str">
        <f>IF('[1]政策シート・円単位（情報通信（ICT政策）合算）'!K41=0,"－",ROUNDDOWN('[1]政策シート・円単位（情報通信（ICT政策）合算）'!K41/1000000,0))</f>
        <v>－</v>
      </c>
      <c r="L42" s="27" t="str">
        <f>IF('[1]政策シート・円単位（情報通信（ICT政策）合算）'!L41=0,"－",ROUNDDOWN('[1]政策シート・円単位（情報通信（ICT政策）合算）'!L41/1000000,0))</f>
        <v>－</v>
      </c>
      <c r="M42" s="27" t="str">
        <f>IF('[1]政策シート・円単位（情報通信（ICT政策）合算）'!M41=0,"－",ROUNDDOWN('[1]政策シート・円単位（情報通信（ICT政策）合算）'!M41/1000000,0))</f>
        <v>－</v>
      </c>
      <c r="N42" s="27" t="str">
        <f>IF('[1]政策シート・円単位（情報通信（ICT政策）合算）'!N41=0,"－",ROUNDDOWN('[1]政策シート・円単位（情報通信（ICT政策）合算）'!N41/1000000,0))</f>
        <v>－</v>
      </c>
      <c r="O42" s="193"/>
      <c r="P42" s="222"/>
      <c r="X42" s="13"/>
    </row>
    <row r="43" spans="1:24" ht="13.5" thickBot="1">
      <c r="A43" s="1"/>
      <c r="B43" s="14"/>
      <c r="C43" s="12"/>
      <c r="D43" s="309" t="s">
        <v>227</v>
      </c>
      <c r="E43" s="261"/>
      <c r="F43" s="310"/>
      <c r="G43" s="38">
        <f>IF('[1]政策シート・円単位（情報通信（ICT政策）合算）'!G42=0,"－",ROUNDDOWN('[1]政策シート・円単位（情報通信（ICT政策）合算）'!G42/1000000,0))</f>
        <v>39090</v>
      </c>
      <c r="H43" s="38" t="str">
        <f>IF('[1]政策シート・円単位（情報通信（ICT政策）合算）'!H42=0,"－",ROUNDDOWN('[1]政策シート・円単位（情報通信（ICT政策）合算）'!H42/1000000,0))</f>
        <v>－</v>
      </c>
      <c r="I43" s="38" t="str">
        <f>IF('[1]政策シート・円単位（情報通信（ICT政策）合算）'!I42=0,"－",ROUNDDOWN('[1]政策シート・円単位（情報通信（ICT政策）合算）'!I42/1000000,0))</f>
        <v>－</v>
      </c>
      <c r="J43" s="38">
        <f>IF('[1]政策シート・円単位（情報通信（ICT政策）合算）'!J42=0,"－",ROUNDDOWN('[1]政策シート・円単位（情報通信（ICT政策）合算）'!J42/1000000,0))</f>
        <v>27420</v>
      </c>
      <c r="K43" s="38">
        <f>IF('[1]政策シート・円単位（情報通信（ICT政策）合算）'!K42=0,"－",ROUNDDOWN('[1]政策シート・円単位（情報通信（ICT政策）合算）'!K42/1000000,0))</f>
        <v>26</v>
      </c>
      <c r="L43" s="38">
        <f>IF('[1]政策シート・円単位（情報通信（ICT政策）合算）'!L42=0,"－",ROUNDDOWN('[1]政策シート・円単位（情報通信（ICT政策）合算）'!L42/1000000,0))</f>
        <v>9330</v>
      </c>
      <c r="M43" s="38">
        <f>IF('[1]政策シート・円単位（情報通信（ICT政策）合算）'!M42=0,"－",ROUNDDOWN('[1]政策シート・円単位（情報通信（ICT政策）合算）'!M42/1000000,0))</f>
        <v>2313</v>
      </c>
      <c r="N43" s="38" t="str">
        <f>IF('[1]政策シート・円単位（情報通信（ICT政策）合算）'!N42=0,"－",ROUNDDOWN('[1]政策シート・円単位（情報通信（ICT政策）合算）'!N42/1000000,0))</f>
        <v>－</v>
      </c>
      <c r="O43" s="193"/>
      <c r="P43" s="222"/>
      <c r="X43" s="13"/>
    </row>
    <row r="44" spans="1:24" ht="13.5" thickTop="1">
      <c r="A44" s="1"/>
      <c r="B44" s="14"/>
      <c r="C44" s="12"/>
      <c r="D44" s="311" t="s">
        <v>26</v>
      </c>
      <c r="E44" s="312"/>
      <c r="F44" s="313"/>
      <c r="G44" s="102">
        <f>IF('[1]政策シート・円単位（情報通信（ICT政策）合算）'!G44=0,"－",ROUNDDOWN('[1]政策シート・円単位（情報通信（ICT政策）合算）'!G44/1000000,0))</f>
        <v>52729</v>
      </c>
      <c r="H44" s="102">
        <f>IF('[1]政策シート・円単位（情報通信（ICT政策）合算）'!H44=0,"－",ROUNDDOWN('[1]政策シート・円単位（情報通信（ICT政策）合算）'!H44/1000000,0))</f>
        <v>5296</v>
      </c>
      <c r="I44" s="102">
        <f>IF('[1]政策シート・円単位（情報通信（ICT政策）合算）'!I44=0,"－",ROUNDDOWN('[1]政策シート・円単位（情報通信（ICT政策）合算）'!I44/1000000,0))</f>
        <v>8353</v>
      </c>
      <c r="J44" s="102">
        <f>IF('[1]政策シート・円単位（情報通信（ICT政策）合算）'!J44=0,"－",ROUNDDOWN('[1]政策シート・円単位（情報通信（ICT政策）合算）'!J44/1000000,0))</f>
        <v>27420</v>
      </c>
      <c r="K44" s="102">
        <f>IF('[1]政策シート・円単位（情報通信（ICT政策）合算）'!K44=0,"－",ROUNDDOWN('[1]政策シート・円単位（情報通信（ICT政策）合算）'!K44/1000000,0))</f>
        <v>26</v>
      </c>
      <c r="L44" s="102">
        <f>IF('[1]政策シート・円単位（情報通信（ICT政策）合算）'!L44=0,"－",ROUNDDOWN('[1]政策シート・円単位（情報通信（ICT政策）合算）'!L44/1000000,0))</f>
        <v>9330</v>
      </c>
      <c r="M44" s="102">
        <f>IF('[1]政策シート・円単位（情報通信（ICT政策）合算）'!M44=0,"－",ROUNDDOWN('[1]政策シート・円単位（情報通信（ICT政策）合算）'!M44/1000000,0))</f>
        <v>2313</v>
      </c>
      <c r="N44" s="214">
        <f>IF('[1]政策シート・円単位（情報通信（ICT政策）合算）'!N44=0,"－",ROUNDDOWN('[1]政策シート・円単位（情報通信（ICT政策）合算）'!N44/1000000,0))</f>
        <v>-10</v>
      </c>
      <c r="O44" s="194"/>
      <c r="P44" s="222"/>
      <c r="X44" s="13"/>
    </row>
    <row r="45" spans="1:24" ht="12.75">
      <c r="A45" s="1"/>
      <c r="B45" s="14"/>
      <c r="C45" s="12"/>
      <c r="D45" s="314" t="s">
        <v>134</v>
      </c>
      <c r="E45" s="314"/>
      <c r="F45" s="314"/>
      <c r="G45" s="314"/>
      <c r="H45" s="314"/>
      <c r="I45" s="314"/>
      <c r="J45" s="314"/>
      <c r="K45" s="314"/>
      <c r="L45" s="314"/>
      <c r="M45" s="314"/>
      <c r="N45" s="314"/>
      <c r="O45" s="315"/>
      <c r="P45" s="315"/>
      <c r="X45" s="13"/>
    </row>
    <row r="46" spans="1:24" ht="12.75">
      <c r="A46" s="1"/>
      <c r="B46" s="14"/>
      <c r="C46" s="12"/>
      <c r="D46" s="161"/>
      <c r="E46" s="161"/>
      <c r="F46" s="161"/>
      <c r="G46" s="161"/>
      <c r="H46" s="161"/>
      <c r="I46" s="161"/>
      <c r="J46" s="161"/>
      <c r="K46" s="161"/>
      <c r="L46" s="161"/>
      <c r="M46" s="161"/>
      <c r="N46" s="161"/>
      <c r="O46" s="161"/>
      <c r="P46" s="161"/>
      <c r="X46" s="13"/>
    </row>
    <row r="47" spans="1:24" ht="12.75">
      <c r="A47" s="1"/>
      <c r="B47" s="14"/>
      <c r="C47" s="12"/>
      <c r="D47" s="12"/>
      <c r="E47" s="12"/>
      <c r="F47" s="12"/>
      <c r="G47" s="12"/>
      <c r="H47" s="12"/>
      <c r="I47" s="12"/>
      <c r="J47" s="12"/>
      <c r="K47" s="12"/>
      <c r="L47" s="12"/>
      <c r="M47" s="12"/>
      <c r="N47" s="12"/>
      <c r="O47" s="12"/>
      <c r="P47" s="12"/>
      <c r="X47" s="13"/>
    </row>
    <row r="48" spans="1:24" ht="15.75">
      <c r="A48" s="1"/>
      <c r="B48" s="14"/>
      <c r="C48" s="18" t="s">
        <v>135</v>
      </c>
      <c r="D48" s="12"/>
      <c r="E48" s="12"/>
      <c r="F48" s="12"/>
      <c r="G48" s="12"/>
      <c r="H48" s="12"/>
      <c r="I48" s="12"/>
      <c r="J48" s="12"/>
      <c r="K48" s="12"/>
      <c r="L48" s="12"/>
      <c r="M48" s="12"/>
      <c r="N48" s="12"/>
      <c r="O48" s="12"/>
      <c r="P48" s="12"/>
      <c r="X48" s="13"/>
    </row>
    <row r="49" spans="1:24" ht="12.75">
      <c r="A49" s="1"/>
      <c r="B49" s="14"/>
      <c r="C49" s="57" t="s">
        <v>136</v>
      </c>
      <c r="D49" s="22" t="s">
        <v>137</v>
      </c>
      <c r="E49" s="12"/>
      <c r="F49" s="12"/>
      <c r="G49" s="12"/>
      <c r="H49" s="12"/>
      <c r="I49" s="12"/>
      <c r="J49" s="12"/>
      <c r="K49" s="12"/>
      <c r="L49" s="12"/>
      <c r="M49" s="12"/>
      <c r="N49" s="12"/>
      <c r="O49" s="12"/>
      <c r="P49" s="12"/>
      <c r="X49" s="13"/>
    </row>
    <row r="50" spans="1:24" ht="12.75">
      <c r="A50" s="1"/>
      <c r="B50" s="14"/>
      <c r="C50" s="57" t="s">
        <v>30</v>
      </c>
      <c r="D50" s="22" t="s">
        <v>139</v>
      </c>
      <c r="E50" s="22"/>
      <c r="F50" s="22"/>
      <c r="G50" s="23" t="s">
        <v>5</v>
      </c>
      <c r="H50" s="12"/>
      <c r="I50" s="316" t="s">
        <v>140</v>
      </c>
      <c r="J50" s="317"/>
      <c r="K50" s="317"/>
      <c r="L50" s="317"/>
      <c r="M50" s="317"/>
      <c r="N50" s="22">
        <f>IF('[1]政策シート・円単位（情報通信（ICT政策）合算）'!N49=0,"－",ROUNDDOWN('[1]政策シート・円単位（情報通信（ICT政策）合算）'!N49/1000000,0))</f>
        <v>7714</v>
      </c>
      <c r="O50" s="22" t="s">
        <v>209</v>
      </c>
      <c r="P50" s="12"/>
      <c r="X50" s="13"/>
    </row>
    <row r="51" spans="1:24" ht="12.75">
      <c r="A51" s="1"/>
      <c r="B51" s="14"/>
      <c r="C51" s="12"/>
      <c r="D51" s="157" t="s">
        <v>142</v>
      </c>
      <c r="E51" s="152"/>
      <c r="F51" s="163"/>
      <c r="G51" s="27">
        <f>IF('[1]政策シート・円単位（情報通信（ICT政策）合算）'!G50=0,"－",ROUNDDOWN('[1]政策シート・円単位（情報通信（ICT政策）合算）'!G50/1000000,0))</f>
        <v>4310</v>
      </c>
      <c r="H51" s="12"/>
      <c r="I51" s="22" t="s">
        <v>143</v>
      </c>
      <c r="J51" s="22"/>
      <c r="K51" s="22"/>
      <c r="L51" s="22"/>
      <c r="M51" s="22"/>
      <c r="N51" s="22"/>
      <c r="O51" s="22"/>
      <c r="P51" s="12"/>
      <c r="X51" s="13"/>
    </row>
    <row r="52" spans="1:24" ht="12.75">
      <c r="A52" s="1"/>
      <c r="B52" s="14"/>
      <c r="C52" s="12"/>
      <c r="D52" s="157" t="s">
        <v>144</v>
      </c>
      <c r="E52" s="152"/>
      <c r="F52" s="163"/>
      <c r="G52" s="27">
        <f>IF('[1]政策シート・円単位（情報通信（ICT政策）合算）'!G51=0,"－",ROUNDDOWN('[1]政策シート・円単位（情報通信（ICT政策）合算）'!G51/1000000,0))</f>
        <v>835</v>
      </c>
      <c r="H52" s="12"/>
      <c r="I52" s="22" t="s">
        <v>145</v>
      </c>
      <c r="J52" s="22"/>
      <c r="K52" s="22"/>
      <c r="L52" s="22"/>
      <c r="M52" s="22"/>
      <c r="N52" s="22"/>
      <c r="O52" s="22"/>
      <c r="P52" s="12"/>
      <c r="X52" s="13"/>
    </row>
    <row r="53" spans="1:24" ht="13.5" thickBot="1">
      <c r="A53" s="1"/>
      <c r="B53" s="14"/>
      <c r="C53" s="12"/>
      <c r="D53" s="136" t="s">
        <v>146</v>
      </c>
      <c r="E53" s="188"/>
      <c r="F53" s="196"/>
      <c r="G53" s="38" t="str">
        <f>IF('[1]政策シート・円単位（情報通信（ICT政策）合算）'!G52=0,"－",ROUNDDOWN('[1]政策シート・円単位（情報通信（ICT政策）合算）'!G52/1000000,0))</f>
        <v>－</v>
      </c>
      <c r="H53" s="12"/>
      <c r="I53" s="12"/>
      <c r="J53" s="12"/>
      <c r="K53" s="12"/>
      <c r="L53" s="12"/>
      <c r="M53" s="12"/>
      <c r="N53" s="12"/>
      <c r="O53" s="12"/>
      <c r="P53" s="12"/>
      <c r="X53" s="13"/>
    </row>
    <row r="54" spans="1:24" ht="13.5" thickTop="1">
      <c r="A54" s="1"/>
      <c r="B54" s="14"/>
      <c r="C54" s="12"/>
      <c r="D54" s="311" t="s">
        <v>26</v>
      </c>
      <c r="E54" s="312"/>
      <c r="F54" s="313"/>
      <c r="G54" s="102">
        <f>IF('[1]政策シート・円単位（情報通信（ICT政策）合算）'!G53=0,"－",ROUNDDOWN('[1]政策シート・円単位（情報通信（ICT政策）合算）'!G53/1000000,0))</f>
        <v>5146</v>
      </c>
      <c r="H54" s="12"/>
      <c r="I54" s="12"/>
      <c r="J54" s="12"/>
      <c r="K54" s="12"/>
      <c r="L54" s="12"/>
      <c r="M54" s="12"/>
      <c r="N54" s="12"/>
      <c r="O54" s="12"/>
      <c r="P54" s="12"/>
      <c r="X54" s="13"/>
    </row>
    <row r="55" spans="1:24" ht="12.75">
      <c r="A55" s="1"/>
      <c r="B55" s="14"/>
      <c r="C55" s="12"/>
      <c r="D55" s="12"/>
      <c r="E55" s="12"/>
      <c r="F55" s="12"/>
      <c r="G55" s="12"/>
      <c r="H55" s="12"/>
      <c r="I55" s="12"/>
      <c r="J55" s="12"/>
      <c r="K55" s="12"/>
      <c r="L55" s="12"/>
      <c r="M55" s="12"/>
      <c r="N55" s="12"/>
      <c r="O55" s="12"/>
      <c r="P55" s="12"/>
      <c r="X55" s="13"/>
    </row>
    <row r="56" spans="1:24" ht="12.75">
      <c r="A56" s="1"/>
      <c r="B56" s="14"/>
      <c r="C56" s="57" t="s">
        <v>147</v>
      </c>
      <c r="D56" s="22" t="s">
        <v>148</v>
      </c>
      <c r="E56" s="12"/>
      <c r="F56" s="12"/>
      <c r="G56" s="12"/>
      <c r="H56" s="12"/>
      <c r="I56" s="12"/>
      <c r="J56" s="12"/>
      <c r="K56" s="12"/>
      <c r="L56" s="12"/>
      <c r="M56" s="12"/>
      <c r="N56" s="12"/>
      <c r="O56" s="12"/>
      <c r="P56" s="12"/>
      <c r="X56" s="13"/>
    </row>
    <row r="57" spans="1:24" ht="12.75">
      <c r="A57" s="1"/>
      <c r="B57" s="14"/>
      <c r="C57" s="57"/>
      <c r="D57" s="22" t="s">
        <v>228</v>
      </c>
      <c r="E57" s="12"/>
      <c r="F57" s="12"/>
      <c r="G57" s="12"/>
      <c r="H57" s="12"/>
      <c r="I57" s="12"/>
      <c r="J57" s="12"/>
      <c r="K57" s="12"/>
      <c r="L57" s="12"/>
      <c r="M57" s="12"/>
      <c r="N57" s="12"/>
      <c r="O57" s="12"/>
      <c r="P57" s="12"/>
      <c r="X57" s="13"/>
    </row>
    <row r="58" spans="1:24" ht="12.75">
      <c r="A58" s="1"/>
      <c r="B58" s="14"/>
      <c r="C58" s="57"/>
      <c r="D58" s="111" t="s">
        <v>229</v>
      </c>
      <c r="E58" s="12"/>
      <c r="F58" s="12"/>
      <c r="G58" s="12"/>
      <c r="H58" s="12"/>
      <c r="I58" s="12"/>
      <c r="J58" s="12"/>
      <c r="K58" s="12"/>
      <c r="L58" s="12"/>
      <c r="M58" s="12"/>
      <c r="N58" s="12"/>
      <c r="O58" s="12"/>
      <c r="P58" s="12"/>
      <c r="X58" s="13"/>
    </row>
    <row r="59" spans="1:24" ht="12.75">
      <c r="A59" s="1"/>
      <c r="B59" s="14"/>
      <c r="C59" s="57"/>
      <c r="D59" s="22" t="s">
        <v>230</v>
      </c>
      <c r="E59" s="12"/>
      <c r="F59" s="12"/>
      <c r="G59" s="12"/>
      <c r="H59" s="12"/>
      <c r="I59" s="12"/>
      <c r="J59" s="12"/>
      <c r="K59" s="12"/>
      <c r="L59" s="12"/>
      <c r="M59" s="12"/>
      <c r="N59" s="12"/>
      <c r="O59" s="12"/>
      <c r="P59" s="12"/>
      <c r="X59" s="13"/>
    </row>
    <row r="60" spans="1:24" ht="12.75">
      <c r="A60" s="1"/>
      <c r="B60" s="14"/>
      <c r="C60" s="71"/>
      <c r="D60" s="111" t="s">
        <v>231</v>
      </c>
      <c r="E60" s="12"/>
      <c r="F60" s="12"/>
      <c r="G60" s="12"/>
      <c r="H60" s="12"/>
      <c r="I60" s="12"/>
      <c r="J60" s="12"/>
      <c r="K60" s="12"/>
      <c r="L60" s="12"/>
      <c r="M60" s="12"/>
      <c r="N60" s="12"/>
      <c r="O60" s="12"/>
      <c r="P60" s="12"/>
      <c r="X60" s="13"/>
    </row>
    <row r="61" spans="1:24" ht="12.75">
      <c r="A61" s="1"/>
      <c r="B61" s="14"/>
      <c r="C61" s="71"/>
      <c r="D61" s="22" t="s">
        <v>232</v>
      </c>
      <c r="E61" s="12"/>
      <c r="F61" s="12"/>
      <c r="G61" s="12"/>
      <c r="H61" s="12"/>
      <c r="I61" s="12"/>
      <c r="J61" s="12"/>
      <c r="K61" s="12"/>
      <c r="L61" s="12"/>
      <c r="M61" s="12"/>
      <c r="N61" s="12"/>
      <c r="O61" s="12"/>
      <c r="P61" s="12"/>
      <c r="X61" s="13"/>
    </row>
    <row r="62" spans="1:24" ht="12.75">
      <c r="A62" s="1"/>
      <c r="B62" s="14"/>
      <c r="C62" s="71"/>
      <c r="D62" s="111" t="s">
        <v>233</v>
      </c>
      <c r="E62" s="12"/>
      <c r="F62" s="12"/>
      <c r="G62" s="12"/>
      <c r="H62" s="12"/>
      <c r="I62" s="12"/>
      <c r="J62" s="12"/>
      <c r="K62" s="12"/>
      <c r="L62" s="12"/>
      <c r="M62" s="12"/>
      <c r="N62" s="12"/>
      <c r="O62" s="12"/>
      <c r="P62" s="12"/>
      <c r="X62" s="13"/>
    </row>
    <row r="63" spans="1:24" ht="12.75">
      <c r="A63" s="1"/>
      <c r="B63" s="14"/>
      <c r="C63" s="71"/>
      <c r="D63" s="22" t="s">
        <v>234</v>
      </c>
      <c r="E63" s="12"/>
      <c r="F63" s="12"/>
      <c r="G63" s="12"/>
      <c r="H63" s="12"/>
      <c r="I63" s="12"/>
      <c r="J63" s="12"/>
      <c r="K63" s="12"/>
      <c r="L63" s="12"/>
      <c r="M63" s="12"/>
      <c r="N63" s="12"/>
      <c r="O63" s="12"/>
      <c r="P63" s="12"/>
      <c r="X63" s="13"/>
    </row>
    <row r="64" spans="1:24" ht="12.75">
      <c r="A64" s="1"/>
      <c r="B64" s="14"/>
      <c r="C64" s="71"/>
      <c r="D64" s="111" t="s">
        <v>235</v>
      </c>
      <c r="E64" s="12"/>
      <c r="F64" s="12"/>
      <c r="G64" s="12"/>
      <c r="H64" s="12"/>
      <c r="I64" s="12"/>
      <c r="J64" s="12"/>
      <c r="K64" s="12"/>
      <c r="L64" s="12"/>
      <c r="M64" s="12"/>
      <c r="N64" s="12"/>
      <c r="O64" s="12"/>
      <c r="P64" s="12"/>
      <c r="X64" s="13"/>
    </row>
    <row r="65" spans="1:24" ht="12.75">
      <c r="A65" s="1"/>
      <c r="B65" s="14"/>
      <c r="C65" s="71"/>
      <c r="D65" s="22" t="s">
        <v>236</v>
      </c>
      <c r="E65" s="12"/>
      <c r="F65" s="12"/>
      <c r="G65" s="12"/>
      <c r="H65" s="12"/>
      <c r="I65" s="12"/>
      <c r="J65" s="12"/>
      <c r="K65" s="12"/>
      <c r="L65" s="12"/>
      <c r="M65" s="12"/>
      <c r="N65" s="12"/>
      <c r="O65" s="12"/>
      <c r="P65" s="12"/>
      <c r="X65" s="13"/>
    </row>
    <row r="66" spans="1:24" ht="12.75">
      <c r="A66" s="1"/>
      <c r="B66" s="14"/>
      <c r="C66" s="71"/>
      <c r="D66" s="111" t="s">
        <v>237</v>
      </c>
      <c r="E66" s="12"/>
      <c r="F66" s="12"/>
      <c r="G66" s="12"/>
      <c r="H66" s="12"/>
      <c r="I66" s="12"/>
      <c r="J66" s="12"/>
      <c r="K66" s="12"/>
      <c r="L66" s="12"/>
      <c r="M66" s="12"/>
      <c r="N66" s="12"/>
      <c r="O66" s="12"/>
      <c r="P66" s="12"/>
      <c r="X66" s="13"/>
    </row>
    <row r="67" spans="1:24" ht="12.75">
      <c r="A67" s="1"/>
      <c r="B67" s="14"/>
      <c r="C67" s="71"/>
      <c r="D67" s="22" t="s">
        <v>238</v>
      </c>
      <c r="E67" s="12"/>
      <c r="F67" s="12"/>
      <c r="G67" s="12"/>
      <c r="H67" s="12"/>
      <c r="I67" s="12"/>
      <c r="J67" s="12"/>
      <c r="K67" s="12"/>
      <c r="L67" s="12"/>
      <c r="M67" s="12"/>
      <c r="N67" s="12"/>
      <c r="O67" s="12"/>
      <c r="P67" s="12"/>
      <c r="X67" s="13"/>
    </row>
    <row r="68" spans="1:24" ht="12.75">
      <c r="A68" s="1"/>
      <c r="B68" s="14"/>
      <c r="C68" s="71"/>
      <c r="D68" s="111" t="s">
        <v>239</v>
      </c>
      <c r="E68" s="12"/>
      <c r="F68" s="12"/>
      <c r="G68" s="12"/>
      <c r="H68" s="12"/>
      <c r="I68" s="12"/>
      <c r="J68" s="12"/>
      <c r="K68" s="12"/>
      <c r="L68" s="12"/>
      <c r="M68" s="12"/>
      <c r="N68" s="12"/>
      <c r="O68" s="12"/>
      <c r="P68" s="12"/>
      <c r="X68" s="13"/>
    </row>
    <row r="69" spans="1:24" ht="12.75">
      <c r="A69" s="1"/>
      <c r="B69" s="14"/>
      <c r="C69" s="71"/>
      <c r="D69" s="111"/>
      <c r="E69" s="12"/>
      <c r="F69" s="12"/>
      <c r="G69" s="12"/>
      <c r="H69" s="12"/>
      <c r="I69" s="12"/>
      <c r="J69" s="12"/>
      <c r="K69" s="12"/>
      <c r="L69" s="12"/>
      <c r="M69" s="12"/>
      <c r="N69" s="12"/>
      <c r="O69" s="12"/>
      <c r="P69" s="12"/>
      <c r="X69" s="13"/>
    </row>
    <row r="70" spans="1:24" ht="12.75">
      <c r="A70" s="1"/>
      <c r="B70" s="14"/>
      <c r="C70" s="57" t="s">
        <v>155</v>
      </c>
      <c r="D70" s="22" t="s">
        <v>156</v>
      </c>
      <c r="E70" s="22"/>
      <c r="F70" s="12"/>
      <c r="G70" s="12"/>
      <c r="H70" s="1"/>
      <c r="I70" s="12"/>
      <c r="J70" s="12"/>
      <c r="K70" s="12"/>
      <c r="L70" s="12"/>
      <c r="M70" s="12"/>
      <c r="N70" s="12"/>
      <c r="O70" s="12"/>
      <c r="P70" s="12"/>
      <c r="X70" s="13"/>
    </row>
    <row r="71" spans="1:24" ht="12.75">
      <c r="A71" s="1"/>
      <c r="B71" s="14"/>
      <c r="C71" s="71"/>
      <c r="D71" s="22" t="s">
        <v>157</v>
      </c>
      <c r="E71" s="12"/>
      <c r="F71" s="12"/>
      <c r="G71" s="12"/>
      <c r="H71" s="12"/>
      <c r="I71" s="12"/>
      <c r="J71" s="12"/>
      <c r="K71" s="12"/>
      <c r="L71" s="12"/>
      <c r="M71" s="12"/>
      <c r="N71" s="12"/>
      <c r="O71" s="12"/>
      <c r="P71" s="12"/>
      <c r="X71" s="13"/>
    </row>
    <row r="72" spans="1:24" ht="12.75">
      <c r="A72" s="1"/>
      <c r="B72" s="14"/>
      <c r="C72" s="71"/>
      <c r="D72" s="22" t="s">
        <v>158</v>
      </c>
      <c r="E72" s="12"/>
      <c r="F72" s="12"/>
      <c r="G72" s="12"/>
      <c r="H72" s="12"/>
      <c r="I72" s="12"/>
      <c r="J72" s="12"/>
      <c r="K72" s="12"/>
      <c r="L72" s="12"/>
      <c r="M72" s="12"/>
      <c r="N72" s="12"/>
      <c r="O72" s="12"/>
      <c r="P72" s="12"/>
      <c r="X72" s="13"/>
    </row>
    <row r="73" spans="1:24" ht="12.75">
      <c r="A73" s="1"/>
      <c r="B73" s="14"/>
      <c r="C73" s="71"/>
      <c r="D73" s="22" t="s">
        <v>159</v>
      </c>
      <c r="E73" s="12"/>
      <c r="F73" s="12"/>
      <c r="G73" s="12"/>
      <c r="H73" s="12"/>
      <c r="I73" s="12"/>
      <c r="J73" s="12"/>
      <c r="K73" s="12"/>
      <c r="L73" s="12"/>
      <c r="M73" s="12"/>
      <c r="N73" s="12"/>
      <c r="O73" s="12"/>
      <c r="P73" s="12"/>
      <c r="X73" s="13"/>
    </row>
    <row r="74" spans="1:24" ht="12.75">
      <c r="A74" s="1"/>
      <c r="B74" s="14"/>
      <c r="C74" s="71"/>
      <c r="D74" s="22" t="s">
        <v>158</v>
      </c>
      <c r="E74" s="1"/>
      <c r="F74" s="12"/>
      <c r="G74" s="12"/>
      <c r="H74" s="12"/>
      <c r="I74" s="12"/>
      <c r="J74" s="12"/>
      <c r="K74" s="12"/>
      <c r="L74" s="12"/>
      <c r="M74" s="12"/>
      <c r="N74" s="12"/>
      <c r="O74" s="12"/>
      <c r="P74" s="12"/>
      <c r="X74" s="13"/>
    </row>
    <row r="75" spans="1:24" ht="12.75">
      <c r="A75" s="1"/>
      <c r="B75" s="14"/>
      <c r="C75" s="57"/>
      <c r="D75" s="22" t="s">
        <v>160</v>
      </c>
      <c r="E75" s="12"/>
      <c r="F75" s="12"/>
      <c r="G75" s="12"/>
      <c r="H75" s="12"/>
      <c r="I75" s="12"/>
      <c r="J75" s="12"/>
      <c r="K75" s="12"/>
      <c r="L75" s="12"/>
      <c r="M75" s="12"/>
      <c r="N75" s="12"/>
      <c r="O75" s="12"/>
      <c r="P75" s="12"/>
      <c r="X75" s="13"/>
    </row>
    <row r="76" spans="1:24" ht="12.75">
      <c r="A76" s="1"/>
      <c r="B76" s="14"/>
      <c r="C76" s="71"/>
      <c r="D76" s="22" t="s">
        <v>161</v>
      </c>
      <c r="E76" s="12"/>
      <c r="F76" s="12"/>
      <c r="G76" s="12"/>
      <c r="H76" s="12"/>
      <c r="I76" s="12"/>
      <c r="J76" s="12"/>
      <c r="K76" s="12"/>
      <c r="L76" s="12"/>
      <c r="M76" s="12"/>
      <c r="N76" s="12"/>
      <c r="O76" s="12"/>
      <c r="P76" s="12"/>
      <c r="X76" s="13"/>
    </row>
    <row r="77" spans="1:24" ht="12.75">
      <c r="A77" s="1"/>
      <c r="B77" s="14"/>
      <c r="C77" s="12"/>
      <c r="D77" s="12"/>
      <c r="E77" s="1"/>
      <c r="F77" s="12"/>
      <c r="G77" s="12"/>
      <c r="H77" s="12"/>
      <c r="I77" s="12"/>
      <c r="J77" s="12"/>
      <c r="K77" s="12"/>
      <c r="L77" s="12"/>
      <c r="M77" s="12"/>
      <c r="N77" s="12"/>
      <c r="O77" s="12"/>
      <c r="P77" s="12"/>
      <c r="X77" s="13"/>
    </row>
    <row r="78" spans="1:24" ht="13.5" thickBot="1">
      <c r="A78" s="1"/>
      <c r="B78" s="72"/>
      <c r="C78" s="73"/>
      <c r="D78" s="73"/>
      <c r="E78" s="73"/>
      <c r="F78" s="73"/>
      <c r="G78" s="73"/>
      <c r="H78" s="73"/>
      <c r="I78" s="73"/>
      <c r="J78" s="73"/>
      <c r="K78" s="73"/>
      <c r="L78" s="73"/>
      <c r="M78" s="73"/>
      <c r="N78" s="73"/>
      <c r="O78" s="73"/>
      <c r="P78" s="73"/>
      <c r="Q78" s="73"/>
      <c r="R78" s="73"/>
      <c r="S78" s="73"/>
      <c r="T78" s="73"/>
      <c r="U78" s="73"/>
      <c r="V78" s="73"/>
      <c r="W78" s="73"/>
      <c r="X78" s="74"/>
    </row>
  </sheetData>
  <sheetProtection/>
  <mergeCells count="25">
    <mergeCell ref="P6:W7"/>
    <mergeCell ref="D11:G12"/>
    <mergeCell ref="H11:T11"/>
    <mergeCell ref="W11:W12"/>
    <mergeCell ref="E17:F17"/>
    <mergeCell ref="E18:F18"/>
    <mergeCell ref="E19:F19"/>
    <mergeCell ref="E20:F20"/>
    <mergeCell ref="E21:F21"/>
    <mergeCell ref="E22:F22"/>
    <mergeCell ref="D34:F35"/>
    <mergeCell ref="G34:G35"/>
    <mergeCell ref="O34:O35"/>
    <mergeCell ref="D36:F36"/>
    <mergeCell ref="D37:F37"/>
    <mergeCell ref="D38:F38"/>
    <mergeCell ref="D39:F39"/>
    <mergeCell ref="D40:F40"/>
    <mergeCell ref="D54:F54"/>
    <mergeCell ref="D41:F41"/>
    <mergeCell ref="D42:F42"/>
    <mergeCell ref="D43:F43"/>
    <mergeCell ref="D44:F44"/>
    <mergeCell ref="D45:P45"/>
    <mergeCell ref="I50:M50"/>
  </mergeCells>
  <printOptions horizontalCentered="1" verticalCentered="1"/>
  <pageMargins left="0.2362204724409449" right="0.2362204724409449" top="0.31496062992125984" bottom="0.1968503937007874" header="0.31496062992125984" footer="0.31496062992125984"/>
  <pageSetup horizontalDpi="600" verticalDpi="600" orientation="landscape" paperSize="9" scale="53" r:id="rId4"/>
  <drawing r:id="rId3"/>
  <legacyDrawing r:id="rId2"/>
</worksheet>
</file>

<file path=xl/worksheets/sheet12.xml><?xml version="1.0" encoding="utf-8"?>
<worksheet xmlns="http://schemas.openxmlformats.org/spreadsheetml/2006/main" xmlns:r="http://schemas.openxmlformats.org/officeDocument/2006/relationships">
  <dimension ref="B2:N39"/>
  <sheetViews>
    <sheetView zoomScalePageLayoutView="0" workbookViewId="0" topLeftCell="A1">
      <selection activeCell="D6" sqref="D6"/>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6.0039062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21" t="s">
        <v>335</v>
      </c>
      <c r="F5" s="22"/>
      <c r="G5" s="22"/>
      <c r="H5" s="22"/>
      <c r="I5" s="22"/>
      <c r="J5" s="22"/>
      <c r="K5" s="22"/>
      <c r="L5" s="22"/>
      <c r="M5" s="22"/>
      <c r="N5" s="80"/>
    </row>
    <row r="6" spans="2:14" ht="14.25">
      <c r="B6" s="9"/>
      <c r="C6" s="22"/>
      <c r="D6" s="22"/>
      <c r="E6" s="22"/>
      <c r="F6" s="22" t="s">
        <v>240</v>
      </c>
      <c r="G6" s="22"/>
      <c r="H6" s="22"/>
      <c r="I6" s="22"/>
      <c r="J6" s="21"/>
      <c r="K6" s="21"/>
      <c r="L6" s="21"/>
      <c r="M6" s="21"/>
      <c r="N6" s="80"/>
    </row>
    <row r="7" spans="2:14" ht="15.75">
      <c r="B7" s="9"/>
      <c r="C7" s="18"/>
      <c r="D7" s="20"/>
      <c r="E7" s="22"/>
      <c r="F7" s="22"/>
      <c r="G7" s="20"/>
      <c r="H7" s="21"/>
      <c r="I7" s="21"/>
      <c r="J7" s="22"/>
      <c r="K7" s="22"/>
      <c r="L7" s="22"/>
      <c r="M7" s="22"/>
      <c r="N7" s="80"/>
    </row>
    <row r="8" spans="2:14" ht="12.75">
      <c r="B8" s="9"/>
      <c r="C8" s="22"/>
      <c r="D8" s="111" t="s">
        <v>164</v>
      </c>
      <c r="E8" s="111"/>
      <c r="F8" s="105"/>
      <c r="G8" s="167"/>
      <c r="H8" s="167"/>
      <c r="I8" s="167"/>
      <c r="J8" s="167"/>
      <c r="K8" s="167"/>
      <c r="M8" s="168" t="s">
        <v>165</v>
      </c>
      <c r="N8" s="80"/>
    </row>
    <row r="9" spans="2:14" ht="12.75">
      <c r="B9" s="9"/>
      <c r="C9" s="22"/>
      <c r="D9" s="318" t="s">
        <v>189</v>
      </c>
      <c r="E9" s="320"/>
      <c r="F9" s="341" t="s">
        <v>166</v>
      </c>
      <c r="G9" s="342"/>
      <c r="H9" s="342"/>
      <c r="I9" s="343"/>
      <c r="J9" s="352"/>
      <c r="K9" s="353"/>
      <c r="L9" s="355" t="s">
        <v>167</v>
      </c>
      <c r="M9" s="334" t="s">
        <v>56</v>
      </c>
      <c r="N9" s="80"/>
    </row>
    <row r="10" spans="2:14" ht="12.75">
      <c r="B10" s="9"/>
      <c r="C10" s="22"/>
      <c r="D10" s="321"/>
      <c r="E10" s="323"/>
      <c r="F10" s="170" t="s">
        <v>241</v>
      </c>
      <c r="G10" s="170" t="s">
        <v>48</v>
      </c>
      <c r="H10" s="170" t="s">
        <v>49</v>
      </c>
      <c r="I10" s="170" t="s">
        <v>84</v>
      </c>
      <c r="J10" s="170"/>
      <c r="K10" s="197"/>
      <c r="L10" s="356"/>
      <c r="M10" s="335"/>
      <c r="N10" s="80"/>
    </row>
    <row r="11" spans="2:14" ht="12.75">
      <c r="B11" s="9"/>
      <c r="C11" s="22"/>
      <c r="D11" s="297" t="s">
        <v>57</v>
      </c>
      <c r="E11" s="297"/>
      <c r="F11" s="27">
        <f>IF('[1]附属書類５・円単位'!F11=0,"－",ROUNDDOWN('[1]附属書類５・円単位'!F11/1000000,0))</f>
        <v>2126</v>
      </c>
      <c r="G11" s="27">
        <f>IF('[1]附属書類５・円単位'!G11=0,"－",ROUNDDOWN('[1]附属書類５・円単位'!G11/1000000,0))</f>
        <v>1816</v>
      </c>
      <c r="H11" s="27">
        <f>IF('[1]附属書類５・円単位'!H11=0,"－",ROUNDDOWN('[1]附属書類５・円単位'!H11/1000000,0))</f>
        <v>3549</v>
      </c>
      <c r="I11" s="27">
        <f>IF('[1]附属書類５・円単位'!I11=0,"－",ROUNDDOWN('[1]附属書類５・円単位'!I11/1000000,0))</f>
        <v>9874</v>
      </c>
      <c r="J11" s="27" t="str">
        <f>IF('[1]附属書類５・円単位'!J11=0,"－",ROUNDDOWN('[1]附属書類５・円単位'!J11/1000000,0))</f>
        <v>－</v>
      </c>
      <c r="K11" s="87" t="str">
        <f>IF('[1]附属書類５・円単位'!K11=0,"－",ROUNDDOWN('[1]附属書類５・円単位'!K11/1000000,0))</f>
        <v>－</v>
      </c>
      <c r="L11" s="173" t="str">
        <f>IF('[1]附属書類５・円単位'!L11=0,"－",ROUNDDOWN('[1]附属書類５・円単位'!L11/1000000,0))</f>
        <v>－</v>
      </c>
      <c r="M11" s="174">
        <f>IF('[1]附属書類５・円単位'!M11=0,"－",ROUNDDOWN('[1]附属書類５・円単位'!M11/1000000,0))</f>
        <v>17366</v>
      </c>
      <c r="N11" s="80"/>
    </row>
    <row r="12" spans="2:14" ht="12.75">
      <c r="B12" s="9"/>
      <c r="C12" s="22"/>
      <c r="D12" s="346" t="s">
        <v>168</v>
      </c>
      <c r="E12" s="346"/>
      <c r="F12" s="38">
        <f>IF('[1]附属書類５・円単位'!F12=0,"－",ROUNDDOWN('[1]附属書類５・円単位'!F12/1000000,0))</f>
        <v>1825</v>
      </c>
      <c r="G12" s="38">
        <f>IF('[1]附属書類５・円単位'!G12=0,"－",ROUNDDOWN('[1]附属書類５・円単位'!G12/1000000,0))</f>
        <v>1559</v>
      </c>
      <c r="H12" s="38">
        <f>IF('[1]附属書類５・円単位'!H12=0,"－",ROUNDDOWN('[1]附属書類５・円単位'!H12/1000000,0))</f>
        <v>3045</v>
      </c>
      <c r="I12" s="38">
        <f>IF('[1]附属書類５・円単位'!I12=0,"－",ROUNDDOWN('[1]附属書類５・円単位'!I12/1000000,0))</f>
        <v>735</v>
      </c>
      <c r="J12" s="38" t="str">
        <f>IF('[1]附属書類５・円単位'!J12=0,"－",ROUNDDOWN('[1]附属書類５・円単位'!J12/1000000,0))</f>
        <v>－</v>
      </c>
      <c r="K12" s="100" t="str">
        <f>IF('[1]附属書類５・円単位'!K12=0,"－",ROUNDDOWN('[1]附属書類５・円単位'!K12/1000000,0))</f>
        <v>－</v>
      </c>
      <c r="L12" s="176" t="str">
        <f>IF('[1]附属書類５・円単位'!L12=0,"－",ROUNDDOWN('[1]附属書類５・円単位'!L12/1000000,0))</f>
        <v>－</v>
      </c>
      <c r="M12" s="177">
        <f>IF('[1]附属書類５・円単位'!M12=0,"－",ROUNDDOWN('[1]附属書類５・円単位'!M12/1000000,0))</f>
        <v>7165</v>
      </c>
      <c r="N12" s="80"/>
    </row>
    <row r="13" spans="2:14" ht="12.75">
      <c r="B13" s="9"/>
      <c r="C13" s="22"/>
      <c r="D13" s="347" t="s">
        <v>169</v>
      </c>
      <c r="E13" s="347"/>
      <c r="F13" s="202">
        <f>IF('[1]附属書類５・円単位'!F13=0,"－",ROUNDDOWN('[1]附属書類５・円単位'!F13/1000000,0))</f>
        <v>199</v>
      </c>
      <c r="G13" s="202">
        <f>IF('[1]附属書類５・円単位'!G13=0,"－",ROUNDDOWN('[1]附属書類５・円単位'!G13/1000000,0))</f>
        <v>170</v>
      </c>
      <c r="H13" s="202">
        <f>IF('[1]附属書類５・円単位'!H13=0,"－",ROUNDDOWN('[1]附属書類５・円単位'!H13/1000000,0))</f>
        <v>333</v>
      </c>
      <c r="I13" s="202">
        <f>IF('[1]附属書類５・円単位'!I13=0,"－",ROUNDDOWN('[1]附属書類５・円単位'!I13/1000000,0))</f>
        <v>302</v>
      </c>
      <c r="J13" s="202" t="str">
        <f>IF('[1]附属書類５・円単位'!J13=0,"－",ROUNDDOWN('[1]附属書類５・円単位'!J13/1000000,0))</f>
        <v>－</v>
      </c>
      <c r="K13" s="203" t="str">
        <f>IF('[1]附属書類５・円単位'!K13=0,"－",ROUNDDOWN('[1]附属書類５・円単位'!K13/1000000,0))</f>
        <v>－</v>
      </c>
      <c r="L13" s="204" t="str">
        <f>IF('[1]附属書類５・円単位'!L13=0,"－",ROUNDDOWN('[1]附属書類５・円単位'!L13/1000000,0))</f>
        <v>－</v>
      </c>
      <c r="M13" s="205">
        <f>IF('[1]附属書類５・円単位'!M13=0,"－",ROUNDDOWN('[1]附属書類５・円単位'!M13/1000000,0))</f>
        <v>1005</v>
      </c>
      <c r="N13" s="80"/>
    </row>
    <row r="14" spans="2:14" ht="12.75">
      <c r="B14" s="9"/>
      <c r="C14" s="22"/>
      <c r="D14" s="337" t="s">
        <v>60</v>
      </c>
      <c r="E14" s="180"/>
      <c r="F14" s="202">
        <f>IF('[1]附属書類５・円単位'!F14=0,"－",ROUNDDOWN('[1]附属書類５・円単位'!F14/1000000,0))</f>
        <v>42347</v>
      </c>
      <c r="G14" s="202">
        <f>IF('[1]附属書類５・円単位'!G14=0,"－",ROUNDDOWN('[1]附属書類５・円単位'!G14/1000000,0))</f>
        <v>16566</v>
      </c>
      <c r="H14" s="202">
        <f>IF('[1]附属書類５・円単位'!H14=0,"－",ROUNDDOWN('[1]附属書類５・円単位'!H14/1000000,0))</f>
        <v>73812</v>
      </c>
      <c r="I14" s="202">
        <f>IF('[1]附属書類５・円単位'!I14=0,"－",ROUNDDOWN('[1]附属書類５・円単位'!I14/1000000,0))</f>
        <v>1074</v>
      </c>
      <c r="J14" s="202" t="str">
        <f>IF('[1]附属書類５・円単位'!J14=0,"－",ROUNDDOWN('[1]附属書類５・円単位'!J14/1000000,0))</f>
        <v>－</v>
      </c>
      <c r="K14" s="203" t="str">
        <f>IF('[1]附属書類５・円単位'!K14=0,"－",ROUNDDOWN('[1]附属書類５・円単位'!K14/1000000,0))</f>
        <v>－</v>
      </c>
      <c r="L14" s="173" t="str">
        <f>IF('[1]附属書類５・円単位'!L14=0,"－",ROUNDDOWN('[1]附属書類５・円単位'!L14/1000000,0))</f>
        <v>－</v>
      </c>
      <c r="M14" s="205">
        <f>IF('[1]附属書類５・円単位'!M14=0,"－",ROUNDDOWN('[1]附属書類５・円単位'!M14/1000000,0))</f>
        <v>133799</v>
      </c>
      <c r="N14" s="80"/>
    </row>
    <row r="15" spans="2:14" ht="12.75">
      <c r="B15" s="9"/>
      <c r="C15" s="22"/>
      <c r="D15" s="348"/>
      <c r="E15" s="89" t="s">
        <v>242</v>
      </c>
      <c r="F15" s="27">
        <f>IF('[1]附属書類５・円単位'!F15=0,"－",ROUNDDOWN('[1]附属書類５・円単位'!F15/1000000,0))</f>
        <v>39940</v>
      </c>
      <c r="G15" s="27" t="str">
        <f>IF('[1]附属書類５・円単位'!G15=0,"－",ROUNDDOWN('[1]附属書類５・円単位'!G15/1000000,0))</f>
        <v>－</v>
      </c>
      <c r="H15" s="27" t="str">
        <f>IF('[1]附属書類５・円単位'!H15=0,"－",ROUNDDOWN('[1]附属書類５・円単位'!H15/1000000,0))</f>
        <v>－</v>
      </c>
      <c r="I15" s="27" t="str">
        <f>IF('[1]附属書類５・円単位'!I15=0,"－",ROUNDDOWN('[1]附属書類５・円単位'!I15/1000000,0))</f>
        <v>－</v>
      </c>
      <c r="J15" s="27" t="str">
        <f>IF('[1]附属書類５・円単位'!J15=0,"－",ROUNDDOWN('[1]附属書類５・円単位'!J15/1000000,0))</f>
        <v>－</v>
      </c>
      <c r="K15" s="87" t="str">
        <f>IF('[1]附属書類５・円単位'!K15=0,"－",ROUNDDOWN('[1]附属書類５・円単位'!K15/1000000,0))</f>
        <v>－</v>
      </c>
      <c r="L15" s="173" t="str">
        <f>IF('[1]附属書類５・円単位'!L15=0,"－",ROUNDDOWN('[1]附属書類５・円単位'!L15/1000000,0))</f>
        <v>－</v>
      </c>
      <c r="M15" s="174">
        <f>IF('[1]附属書類５・円単位'!M15=0,"－",ROUNDDOWN('[1]附属書類５・円単位'!M15/1000000,0))</f>
        <v>39940</v>
      </c>
      <c r="N15" s="80"/>
    </row>
    <row r="16" spans="2:14" ht="12.75">
      <c r="B16" s="9"/>
      <c r="C16" s="22"/>
      <c r="D16" s="348"/>
      <c r="E16" s="93" t="s">
        <v>243</v>
      </c>
      <c r="F16" s="27" t="str">
        <f>IF('[1]附属書類５・円単位'!F16=0,"－",ROUNDDOWN('[1]附属書類５・円単位'!F16/1000000,0))</f>
        <v>－</v>
      </c>
      <c r="G16" s="27">
        <f>IF('[1]附属書類５・円単位'!G16=0,"－",ROUNDDOWN('[1]附属書類５・円単位'!G16/1000000,0))</f>
        <v>4545</v>
      </c>
      <c r="H16" s="27">
        <f>IF('[1]附属書類５・円単位'!H16=0,"－",ROUNDDOWN('[1]附属書類５・円単位'!H16/1000000,0))</f>
        <v>3091</v>
      </c>
      <c r="I16" s="27" t="str">
        <f>IF('[1]附属書類５・円単位'!I16=0,"－",ROUNDDOWN('[1]附属書類５・円単位'!I16/1000000,0))</f>
        <v>－</v>
      </c>
      <c r="J16" s="27" t="str">
        <f>IF('[1]附属書類５・円単位'!J16=0,"－",ROUNDDOWN('[1]附属書類５・円単位'!J16/1000000,0))</f>
        <v>－</v>
      </c>
      <c r="K16" s="87" t="str">
        <f>IF('[1]附属書類５・円単位'!K16=0,"－",ROUNDDOWN('[1]附属書類５・円単位'!K16/1000000,0))</f>
        <v>－</v>
      </c>
      <c r="L16" s="173" t="str">
        <f>IF('[1]附属書類５・円単位'!L16=0,"－",ROUNDDOWN('[1]附属書類５・円単位'!L16/1000000,0))</f>
        <v>－</v>
      </c>
      <c r="M16" s="174">
        <f>IF('[1]附属書類５・円単位'!M16=0,"－",ROUNDDOWN('[1]附属書類５・円単位'!M16/1000000,0))</f>
        <v>7637</v>
      </c>
      <c r="N16" s="80"/>
    </row>
    <row r="17" spans="2:14" ht="12.75">
      <c r="B17" s="9"/>
      <c r="C17" s="22"/>
      <c r="D17" s="348"/>
      <c r="E17" s="93" t="s">
        <v>244</v>
      </c>
      <c r="F17" s="27" t="str">
        <f>IF('[1]附属書類５・円単位'!F17=0,"－",ROUNDDOWN('[1]附属書類５・円単位'!F17/1000000,0))</f>
        <v>－</v>
      </c>
      <c r="G17" s="27">
        <f>IF('[1]附属書類５・円単位'!G17=0,"－",ROUNDDOWN('[1]附属書類５・円単位'!G17/1000000,0))</f>
        <v>11742</v>
      </c>
      <c r="H17" s="27" t="str">
        <f>IF('[1]附属書類５・円単位'!H17=0,"－",ROUNDDOWN('[1]附属書類５・円単位'!H17/1000000,0))</f>
        <v>－</v>
      </c>
      <c r="I17" s="27" t="str">
        <f>IF('[1]附属書類５・円単位'!I17=0,"－",ROUNDDOWN('[1]附属書類５・円単位'!I17/1000000,0))</f>
        <v>－</v>
      </c>
      <c r="J17" s="27" t="str">
        <f>IF('[1]附属書類５・円単位'!J17=0,"－",ROUNDDOWN('[1]附属書類５・円単位'!J17/1000000,0))</f>
        <v>－</v>
      </c>
      <c r="K17" s="87" t="str">
        <f>IF('[1]附属書類５・円単位'!K17=0,"－",ROUNDDOWN('[1]附属書類５・円単位'!K17/1000000,0))</f>
        <v>－</v>
      </c>
      <c r="L17" s="173" t="str">
        <f>IF('[1]附属書類５・円単位'!L17=0,"－",ROUNDDOWN('[1]附属書類５・円単位'!L17/1000000,0))</f>
        <v>－</v>
      </c>
      <c r="M17" s="174">
        <f>IF('[1]附属書類５・円単位'!M17=0,"－",ROUNDDOWN('[1]附属書類５・円単位'!M17/1000000,0))</f>
        <v>11742</v>
      </c>
      <c r="N17" s="80"/>
    </row>
    <row r="18" spans="2:14" ht="12.75">
      <c r="B18" s="9"/>
      <c r="C18" s="22"/>
      <c r="D18" s="348"/>
      <c r="E18" s="93" t="s">
        <v>245</v>
      </c>
      <c r="F18" s="27" t="str">
        <f>IF('[1]附属書類５・円単位'!F18=0,"－",ROUNDDOWN('[1]附属書類５・円単位'!F18/1000000,0))</f>
        <v>－</v>
      </c>
      <c r="G18" s="27">
        <f>IF('[1]附属書類５・円単位'!G18=0,"－",ROUNDDOWN('[1]附属書類５・円単位'!G18/1000000,0))</f>
        <v>278</v>
      </c>
      <c r="H18" s="27">
        <f>IF('[1]附属書類５・円単位'!H18=0,"－",ROUNDDOWN('[1]附属書類５・円単位'!H18/1000000,0))</f>
        <v>4751</v>
      </c>
      <c r="I18" s="27">
        <f>IF('[1]附属書類５・円単位'!I18=0,"－",ROUNDDOWN('[1]附属書類５・円単位'!I18/1000000,0))</f>
        <v>29</v>
      </c>
      <c r="J18" s="27" t="str">
        <f>IF('[1]附属書類５・円単位'!J18=0,"－",ROUNDDOWN('[1]附属書類５・円単位'!J18/1000000,0))</f>
        <v>－</v>
      </c>
      <c r="K18" s="87" t="str">
        <f>IF('[1]附属書類５・円単位'!K18=0,"－",ROUNDDOWN('[1]附属書類５・円単位'!K18/1000000,0))</f>
        <v>－</v>
      </c>
      <c r="L18" s="173" t="str">
        <f>IF('[1]附属書類５・円単位'!L18=0,"－",ROUNDDOWN('[1]附属書類５・円単位'!L18/1000000,0))</f>
        <v>－</v>
      </c>
      <c r="M18" s="174">
        <f>IF('[1]附属書類５・円単位'!M18=0,"－",ROUNDDOWN('[1]附属書類５・円単位'!M18/1000000,0))</f>
        <v>5059</v>
      </c>
      <c r="N18" s="80"/>
    </row>
    <row r="19" spans="2:14" ht="12.75">
      <c r="B19" s="9"/>
      <c r="C19" s="22"/>
      <c r="D19" s="348"/>
      <c r="E19" s="93" t="s">
        <v>246</v>
      </c>
      <c r="F19" s="27" t="str">
        <f>IF('[1]附属書類５・円単位'!F19=0,"－",ROUNDDOWN('[1]附属書類５・円単位'!F19/1000000,0))</f>
        <v>－</v>
      </c>
      <c r="G19" s="27" t="str">
        <f>IF('[1]附属書類５・円単位'!G19=0,"－",ROUNDDOWN('[1]附属書類５・円単位'!G19/1000000,0))</f>
        <v>－</v>
      </c>
      <c r="H19" s="27">
        <f>IF('[1]附属書類５・円単位'!H19=0,"－",ROUNDDOWN('[1]附属書類５・円単位'!H19/1000000,0))</f>
        <v>65969</v>
      </c>
      <c r="I19" s="27">
        <f>IF('[1]附属書類５・円単位'!I19=0,"－",ROUNDDOWN('[1]附属書類５・円単位'!I19/1000000,0))</f>
        <v>1044</v>
      </c>
      <c r="J19" s="27" t="str">
        <f>IF('[1]附属書類５・円単位'!J19=0,"－",ROUNDDOWN('[1]附属書類５・円単位'!J19/1000000,0))</f>
        <v>－</v>
      </c>
      <c r="K19" s="87" t="str">
        <f>IF('[1]附属書類５・円単位'!K19=0,"－",ROUNDDOWN('[1]附属書類５・円単位'!K19/1000000,0))</f>
        <v>－</v>
      </c>
      <c r="L19" s="173" t="str">
        <f>IF('[1]附属書類５・円単位'!L19=0,"－",ROUNDDOWN('[1]附属書類５・円単位'!L19/1000000,0))</f>
        <v>－</v>
      </c>
      <c r="M19" s="174">
        <f>IF('[1]附属書類５・円単位'!M19=0,"－",ROUNDDOWN('[1]附属書類５・円単位'!M19/1000000,0))</f>
        <v>67013</v>
      </c>
      <c r="N19" s="80"/>
    </row>
    <row r="20" spans="2:14" ht="13.5" thickBot="1">
      <c r="B20" s="9"/>
      <c r="C20" s="22"/>
      <c r="D20" s="348"/>
      <c r="E20" s="93" t="s">
        <v>247</v>
      </c>
      <c r="F20" s="27">
        <f>IF('[1]附属書類５・円単位'!F20=0,"－",ROUNDDOWN('[1]附属書類５・円単位'!F20/1000000,0))</f>
        <v>2407</v>
      </c>
      <c r="G20" s="27" t="str">
        <f>IF('[1]附属書類５・円単位'!G20=0,"－",ROUNDDOWN('[1]附属書類５・円単位'!G20/1000000,0))</f>
        <v>－</v>
      </c>
      <c r="H20" s="27" t="str">
        <f>IF('[1]附属書類５・円単位'!H20=0,"－",ROUNDDOWN('[1]附属書類５・円単位'!H20/1000000,0))</f>
        <v>－</v>
      </c>
      <c r="I20" s="27" t="str">
        <f>IF('[1]附属書類５・円単位'!I20=0,"－",ROUNDDOWN('[1]附属書類５・円単位'!I20/1000000,0))</f>
        <v>－</v>
      </c>
      <c r="J20" s="27" t="str">
        <f>IF('[1]附属書類５・円単位'!J20=0,"－",ROUNDDOWN('[1]附属書類５・円単位'!J20/1000000,0))</f>
        <v>－</v>
      </c>
      <c r="K20" s="87" t="str">
        <f>IF('[1]附属書類５・円単位'!K20=0,"－",ROUNDDOWN('[1]附属書類５・円単位'!K20/1000000,0))</f>
        <v>－</v>
      </c>
      <c r="L20" s="173" t="str">
        <f>IF('[1]附属書類５・円単位'!L20=0,"－",ROUNDDOWN('[1]附属書類５・円単位'!L20/1000000,0))</f>
        <v>－</v>
      </c>
      <c r="M20" s="174">
        <f>IF('[1]附属書類５・円単位'!M20=0,"－",ROUNDDOWN('[1]附属書類５・円単位'!M20/1000000,0))</f>
        <v>2407</v>
      </c>
      <c r="N20" s="80"/>
    </row>
    <row r="21" spans="2:14" ht="13.5" thickTop="1">
      <c r="B21" s="9"/>
      <c r="C21" s="22"/>
      <c r="D21" s="339" t="s">
        <v>173</v>
      </c>
      <c r="E21" s="340"/>
      <c r="F21" s="102">
        <f>IF('[1]附属書類５・円単位'!F22=0,"－",ROUNDDOWN('[1]附属書類５・円単位'!F22/1000000,0))</f>
        <v>46498</v>
      </c>
      <c r="G21" s="102">
        <f>IF('[1]附属書類５・円単位'!G22=0,"－",ROUNDDOWN('[1]附属書類５・円単位'!G22/1000000,0))</f>
        <v>20112</v>
      </c>
      <c r="H21" s="102">
        <f>IF('[1]附属書類５・円単位'!H22=0,"－",ROUNDDOWN('[1]附属書類５・円単位'!H22/1000000,0))</f>
        <v>80740</v>
      </c>
      <c r="I21" s="102">
        <f>IF('[1]附属書類５・円単位'!I22=0,"－",ROUNDDOWN('[1]附属書類５・円単位'!I22/1000000,0))</f>
        <v>11986</v>
      </c>
      <c r="J21" s="102" t="str">
        <f>IF('[1]附属書類５・円単位'!J22=0,"－",ROUNDDOWN('[1]附属書類５・円単位'!J22/1000000,0))</f>
        <v>－</v>
      </c>
      <c r="K21" s="103" t="str">
        <f>IF('[1]附属書類５・円単位'!K22=0,"－",ROUNDDOWN('[1]附属書類５・円単位'!K22/1000000,0))</f>
        <v>－</v>
      </c>
      <c r="L21" s="182" t="str">
        <f>IF('[1]附属書類５・円単位'!L22=0,"－",ROUNDDOWN('[1]附属書類５・円単位'!L22/1000000,0))</f>
        <v>－</v>
      </c>
      <c r="M21" s="216">
        <f>IF('[1]附属書類５・円単位'!M22=0,"－",ROUNDDOWN('[1]附属書類５・円単位'!M22/1000000,0))</f>
        <v>159337</v>
      </c>
      <c r="N21" s="80"/>
    </row>
    <row r="22" spans="2:14" ht="12.75">
      <c r="B22" s="9"/>
      <c r="C22" s="22"/>
      <c r="D22" s="111"/>
      <c r="E22" s="184"/>
      <c r="F22" s="81"/>
      <c r="G22" s="81"/>
      <c r="H22" s="81"/>
      <c r="I22" s="81"/>
      <c r="J22" s="81"/>
      <c r="K22" s="81"/>
      <c r="L22" s="81"/>
      <c r="M22" s="175"/>
      <c r="N22" s="80"/>
    </row>
    <row r="23" spans="2:14" ht="12.75">
      <c r="B23" s="9"/>
      <c r="C23" s="22"/>
      <c r="D23" s="111"/>
      <c r="E23" s="184"/>
      <c r="F23" s="81"/>
      <c r="G23" s="81"/>
      <c r="H23" s="81"/>
      <c r="I23" s="81"/>
      <c r="J23" s="81"/>
      <c r="K23" s="81"/>
      <c r="L23" s="81"/>
      <c r="M23" s="175"/>
      <c r="N23" s="80"/>
    </row>
    <row r="24" spans="2:14" ht="12.75">
      <c r="B24" s="9"/>
      <c r="C24" s="22"/>
      <c r="D24" s="111"/>
      <c r="E24" s="184"/>
      <c r="F24" s="81"/>
      <c r="G24" s="81"/>
      <c r="H24" s="81"/>
      <c r="I24" s="81"/>
      <c r="J24" s="81"/>
      <c r="K24" s="81"/>
      <c r="L24" s="81"/>
      <c r="M24" s="175"/>
      <c r="N24" s="80"/>
    </row>
    <row r="25" spans="2:14" ht="12.75">
      <c r="B25" s="9"/>
      <c r="C25" s="22"/>
      <c r="D25" s="111"/>
      <c r="E25" s="184"/>
      <c r="F25" s="81"/>
      <c r="G25" s="81"/>
      <c r="H25" s="81"/>
      <c r="I25" s="81"/>
      <c r="J25" s="81"/>
      <c r="K25" s="81"/>
      <c r="L25" s="175"/>
      <c r="M25" s="175"/>
      <c r="N25" s="80"/>
    </row>
    <row r="26" spans="2:14" ht="13.5" thickBot="1">
      <c r="B26" s="117"/>
      <c r="C26" s="118"/>
      <c r="D26" s="118"/>
      <c r="E26" s="118"/>
      <c r="F26" s="118"/>
      <c r="G26" s="118"/>
      <c r="H26" s="118"/>
      <c r="I26" s="118"/>
      <c r="J26" s="118"/>
      <c r="K26" s="118"/>
      <c r="L26" s="118"/>
      <c r="M26" s="118"/>
      <c r="N26" s="119"/>
    </row>
    <row r="29" ht="12.75">
      <c r="H29" s="81"/>
    </row>
    <row r="30" ht="12.75">
      <c r="H30" s="81"/>
    </row>
    <row r="31" ht="12.75">
      <c r="H31" s="81"/>
    </row>
    <row r="32" ht="12.75">
      <c r="H32" s="81"/>
    </row>
    <row r="33" ht="12.75">
      <c r="H33" s="22"/>
    </row>
    <row r="34" ht="12.75">
      <c r="H34" s="81"/>
    </row>
    <row r="35" ht="12.75">
      <c r="H35" s="81"/>
    </row>
    <row r="36" ht="12.75">
      <c r="H36" s="81"/>
    </row>
    <row r="37" ht="12.75">
      <c r="H37" s="81"/>
    </row>
    <row r="38" ht="12.75">
      <c r="H38" s="22"/>
    </row>
    <row r="39" ht="12.75">
      <c r="H39" s="22"/>
    </row>
  </sheetData>
  <sheetProtection/>
  <mergeCells count="10">
    <mergeCell ref="M9:M10"/>
    <mergeCell ref="D11:E11"/>
    <mergeCell ref="D12:E12"/>
    <mergeCell ref="D13:E13"/>
    <mergeCell ref="D14:D20"/>
    <mergeCell ref="D21:E21"/>
    <mergeCell ref="D9:E10"/>
    <mergeCell ref="F9:I9"/>
    <mergeCell ref="J9:K9"/>
    <mergeCell ref="L9:L10"/>
  </mergeCells>
  <printOptions horizontalCentered="1"/>
  <pageMargins left="0.2755905511811024" right="0.1968503937007874" top="1.062992125984252" bottom="0.2755905511811024" header="0.1968503937007874" footer="0.1968503937007874"/>
  <pageSetup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dimension ref="A1:X55"/>
  <sheetViews>
    <sheetView zoomScale="75" zoomScaleNormal="75" zoomScalePageLayoutView="0" workbookViewId="0" topLeftCell="A1">
      <selection activeCell="D6" sqref="D6"/>
    </sheetView>
  </sheetViews>
  <sheetFormatPr defaultColWidth="9.140625" defaultRowHeight="15"/>
  <cols>
    <col min="1" max="1" width="2.8515625" style="0" customWidth="1"/>
    <col min="2" max="2" width="3.421875" style="0" customWidth="1"/>
    <col min="3" max="3" width="5.28125" style="0" customWidth="1"/>
    <col min="4" max="4" width="9.00390625" style="0" customWidth="1"/>
    <col min="5" max="5" width="27.28125" style="0" customWidth="1"/>
    <col min="6" max="6" width="11.00390625" style="0" customWidth="1"/>
    <col min="7" max="7" width="13.28125" style="0" customWidth="1"/>
    <col min="8" max="8" width="12.7109375" style="0" customWidth="1"/>
    <col min="9" max="22" width="11.7109375" style="0" customWidth="1"/>
    <col min="23" max="23" width="13.00390625" style="0" customWidth="1"/>
    <col min="24" max="24" width="7.140625" style="0" customWidth="1"/>
    <col min="25" max="25" width="2.7109375" style="0"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89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248</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1"/>
      <c r="P6" s="1"/>
      <c r="Q6" s="1"/>
      <c r="R6" s="16"/>
      <c r="S6" s="16"/>
      <c r="T6" s="16"/>
      <c r="U6" s="16"/>
      <c r="V6" s="16"/>
      <c r="W6" s="17" t="s">
        <v>249</v>
      </c>
      <c r="X6" s="13"/>
    </row>
    <row r="7" spans="1:24" ht="12.75">
      <c r="A7" s="1"/>
      <c r="B7" s="14"/>
      <c r="C7" s="12"/>
      <c r="D7" s="12"/>
      <c r="E7" s="12"/>
      <c r="F7" s="12"/>
      <c r="G7" s="12"/>
      <c r="H7" s="12"/>
      <c r="I7" s="12"/>
      <c r="J7" s="12"/>
      <c r="K7" s="12"/>
      <c r="L7" s="12"/>
      <c r="M7" s="12"/>
      <c r="N7" s="12"/>
      <c r="O7" s="12"/>
      <c r="P7" s="12"/>
      <c r="Q7" s="12"/>
      <c r="R7" s="12"/>
      <c r="S7" s="12"/>
      <c r="T7" s="12"/>
      <c r="U7" s="12"/>
      <c r="V7" s="12"/>
      <c r="W7" s="12"/>
      <c r="X7" s="13"/>
    </row>
    <row r="8" spans="1:24" ht="15.75">
      <c r="A8" s="1"/>
      <c r="B8" s="14"/>
      <c r="C8" s="18" t="s">
        <v>4</v>
      </c>
      <c r="D8" s="19"/>
      <c r="E8" s="12"/>
      <c r="F8" s="12"/>
      <c r="G8" s="185">
        <f>IF('[1]政策シート・円単位（本省６）'!G8=0,"",ROUNDDOWN('[1]政策シート・円単位（本省６）'!G8/1000000,0))</f>
        <v>1594</v>
      </c>
      <c r="H8" s="21" t="s">
        <v>176</v>
      </c>
      <c r="I8" s="12"/>
      <c r="J8" s="12"/>
      <c r="K8" s="12"/>
      <c r="L8" s="12"/>
      <c r="M8" s="12"/>
      <c r="N8" s="12"/>
      <c r="O8" s="12"/>
      <c r="P8" s="12"/>
      <c r="Q8" s="12"/>
      <c r="R8" s="12"/>
      <c r="S8" s="12"/>
      <c r="T8" s="12"/>
      <c r="U8" s="12"/>
      <c r="V8" s="12"/>
      <c r="W8" s="12"/>
      <c r="X8" s="13"/>
    </row>
    <row r="9" spans="1:24" ht="12.75">
      <c r="A9" s="1"/>
      <c r="B9" s="14"/>
      <c r="C9" s="12"/>
      <c r="D9" s="12"/>
      <c r="E9" s="12"/>
      <c r="F9" s="12"/>
      <c r="G9" s="12"/>
      <c r="H9" s="12"/>
      <c r="I9" s="12"/>
      <c r="J9" s="12"/>
      <c r="K9" s="12"/>
      <c r="L9" s="12"/>
      <c r="M9" s="12"/>
      <c r="N9" s="12"/>
      <c r="O9" s="12"/>
      <c r="P9" s="12"/>
      <c r="Q9" s="12"/>
      <c r="R9" s="12"/>
      <c r="S9" s="12"/>
      <c r="T9" s="12"/>
      <c r="U9" s="12"/>
      <c r="V9" s="12"/>
      <c r="W9" s="12"/>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5</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IF('[1]政策シート・円単位（本省６）'!G13=0,"－",ROUNDDOWN('[1]政策シート・円単位（本省６）'!G13/1000000,0))</f>
        <v>802</v>
      </c>
      <c r="H13" s="133">
        <f>IF('[1]政策シート・円単位（本省６）'!H13=0,"－",ROUNDDOWN('[1]政策シート・円単位（本省６）'!H13/1000000,0))</f>
        <v>672</v>
      </c>
      <c r="I13" s="133">
        <f>IF('[1]政策シート・円単位（本省６）'!I13=0,"－",ROUNDDOWN('[1]政策シート・円単位（本省６）'!I13/1000000,0))</f>
        <v>42</v>
      </c>
      <c r="J13" s="134">
        <f>IF('[1]政策シート・円単位（本省６）'!J13=0,"－",ROUNDDOWN('[1]政策シート・円単位（本省６）'!J13/1000000,0))</f>
        <v>87</v>
      </c>
      <c r="K13" s="135" t="str">
        <f>IF('[1]政策シート・円単位（本省６）'!K13=0,"－",ROUNDDOWN('[1]政策シート・円単位（本省６）'!K13/1000000,0))</f>
        <v>－</v>
      </c>
      <c r="L13" s="27" t="str">
        <f>IF('[1]政策シート・円単位（本省６）'!L13=0,"－",ROUNDDOWN('[1]政策シート・円単位（本省６）'!L13/1000000,0))</f>
        <v>－</v>
      </c>
      <c r="M13" s="27" t="str">
        <f>IF('[1]政策シート・円単位（本省６）'!M13=0,"－",ROUNDDOWN('[1]政策シート・円単位（本省６）'!M13/1000000,0))</f>
        <v>－</v>
      </c>
      <c r="N13" s="27" t="str">
        <f>IF('[1]政策シート・円単位（本省６）'!N13=0,"－",ROUNDDOWN('[1]政策シート・円単位（本省６）'!N13/1000000,0))</f>
        <v>－</v>
      </c>
      <c r="O13" s="27" t="str">
        <f>IF('[1]政策シート・円単位（本省６）'!O13=0,"－",ROUNDDOWN('[1]政策シート・円単位（本省６）'!O13/1000000,0))</f>
        <v>－</v>
      </c>
      <c r="P13" s="27" t="str">
        <f>IF('[1]政策シート・円単位（本省６）'!P13=0,"－",ROUNDDOWN('[1]政策シート・円単位（本省６）'!P13/1000000,0))</f>
        <v>－</v>
      </c>
      <c r="Q13" s="27" t="str">
        <f>IF('[1]政策シート・円単位（本省６）'!Q13=0,"－",ROUNDDOWN('[1]政策シート・円単位（本省６）'!Q13/1000000,0))</f>
        <v>－</v>
      </c>
      <c r="R13" s="27" t="str">
        <f>IF('[1]政策シート・円単位（本省６）'!R13=0,"－",ROUNDDOWN('[1]政策シート・円単位（本省６）'!R13/1000000,0))</f>
        <v>－</v>
      </c>
      <c r="S13" s="27" t="str">
        <f>IF('[1]政策シート・円単位（本省６）'!S13=0,"－",ROUNDDOWN('[1]政策シート・円単位（本省６）'!S13/1000000,0))</f>
        <v>－</v>
      </c>
      <c r="T13" s="27" t="str">
        <f>IF('[1]政策シート・円単位（本省６）'!T13=0,"－",ROUNDDOWN('[1]政策シート・円単位（本省６）'!T13/1000000,0))</f>
        <v>－</v>
      </c>
      <c r="U13" s="27" t="str">
        <f>IF('[1]政策シート・円単位（本省６）'!U13=0,"－",ROUNDDOWN('[1]政策シート・円単位（本省６）'!U13/1000000,0))</f>
        <v>－</v>
      </c>
      <c r="V13" s="135" t="str">
        <f>IF('[1]政策シート・円単位（本省６）'!V13=0,"－",ROUNDDOWN('[1]政策シート・円単位（本省６）'!V13/1000000,0))</f>
        <v>－</v>
      </c>
      <c r="W13" s="88" t="str">
        <f>IF('[1]政策シート・円単位（本省６）'!W13=0,"－",ROUNDDOWN('[1]政策シート・円単位（本省６）'!W13/1000000,0))</f>
        <v>－</v>
      </c>
      <c r="X13" s="13"/>
    </row>
    <row r="14" spans="1:24" ht="13.5" thickTop="1">
      <c r="A14" s="1"/>
      <c r="B14" s="14"/>
      <c r="C14" s="12"/>
      <c r="D14" s="136" t="s">
        <v>58</v>
      </c>
      <c r="E14" s="137"/>
      <c r="F14" s="137"/>
      <c r="G14" s="138">
        <f>IF('[1]政策シート・円単位（本省６）'!G14=0,"－",ROUNDDOWN('[1]政策シート・円単位（本省６）'!G14/1000000,0))</f>
        <v>410</v>
      </c>
      <c r="H14" s="138" t="s">
        <v>88</v>
      </c>
      <c r="I14" s="138" t="s">
        <v>88</v>
      </c>
      <c r="J14" s="138" t="s">
        <v>88</v>
      </c>
      <c r="K14" s="138" t="str">
        <f>IF('[1]政策シート・円単位（本省６）'!K14=0,"－",ROUNDDOWN('[1]政策シート・円単位（本省６）'!K14/1000000,0))</f>
        <v>－</v>
      </c>
      <c r="L14" s="138" t="str">
        <f>IF('[1]政策シート・円単位（本省６）'!L14=0,"－",ROUNDDOWN('[1]政策シート・円単位（本省６）'!L14/1000000,0))</f>
        <v>－</v>
      </c>
      <c r="M14" s="138" t="str">
        <f>IF('[1]政策シート・円単位（本省６）'!M14=0,"－",ROUNDDOWN('[1]政策シート・円単位（本省６）'!M14/1000000,0))</f>
        <v>－</v>
      </c>
      <c r="N14" s="138" t="str">
        <f>IF('[1]政策シート・円単位（本省６）'!N14=0,"－",ROUNDDOWN('[1]政策シート・円単位（本省６）'!N14/1000000,0))</f>
        <v>－</v>
      </c>
      <c r="O14" s="138" t="str">
        <f>IF('[1]政策シート・円単位（本省６）'!O14=0,"－",ROUNDDOWN('[1]政策シート・円単位（本省６）'!O14/1000000,0))</f>
        <v>－</v>
      </c>
      <c r="P14" s="138" t="str">
        <f>IF('[1]政策シート・円単位（本省６）'!P14=0,"－",ROUNDDOWN('[1]政策シート・円単位（本省６）'!P14/1000000,0))</f>
        <v>－</v>
      </c>
      <c r="Q14" s="138" t="str">
        <f>IF('[1]政策シート・円単位（本省６）'!Q14=0,"－",ROUNDDOWN('[1]政策シート・円単位（本省６）'!Q14/1000000,0))</f>
        <v>－</v>
      </c>
      <c r="R14" s="138">
        <f>IF('[1]政策シート・円単位（本省６）'!R14=0,"－",ROUNDDOWN('[1]政策シート・円単位（本省６）'!R14/1000000,0))</f>
        <v>106</v>
      </c>
      <c r="S14" s="138">
        <f>IF('[1]政策シート・円単位（本省６）'!S14=0,"－",ROUNDDOWN('[1]政策シート・円単位（本省６）'!S14/1000000,0))</f>
        <v>18</v>
      </c>
      <c r="T14" s="138">
        <f>IF('[1]政策シート・円単位（本省６）'!T14=0,"－",ROUNDDOWN('[1]政策シート・円単位（本省６）'!T14/1000000,0))</f>
        <v>290</v>
      </c>
      <c r="U14" s="138" t="str">
        <f>IF('[1]政策シート・円単位（本省６）'!U14=0,"－",ROUNDDOWN('[1]政策シート・円単位（本省６）'!U14/1000000,0))</f>
        <v>－</v>
      </c>
      <c r="V14" s="139">
        <f>IF('[1]政策シート・円単位（本省６）'!V14=0,"－",ROUNDDOWN('[1]政策シート・円単位（本省６）'!V14/1000000,0))</f>
        <v>-4</v>
      </c>
      <c r="W14" s="140" t="str">
        <f>IF('[1]政策シート・円単位（本省６）'!W14=0,"－",ROUNDDOWN('[1]政策シート・円単位（本省６）'!W14/1000000,0))</f>
        <v>－</v>
      </c>
      <c r="X14" s="13"/>
    </row>
    <row r="15" spans="1:24" ht="12.75">
      <c r="A15" s="1"/>
      <c r="B15" s="14"/>
      <c r="C15" s="12"/>
      <c r="D15" s="141" t="s">
        <v>113</v>
      </c>
      <c r="E15" s="142"/>
      <c r="F15" s="142"/>
      <c r="G15" s="143">
        <f>IF('[1]政策シート・円単位（本省６）'!G15=0,"－",ROUNDDOWN('[1]政策シート・円単位（本省６）'!G15/1000000,0))</f>
        <v>82</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f>IF('[1]政策シート・円単位（本省６）'!T15=0,"－",ROUNDDOWN('[1]政策シート・円単位（本省６）'!T15/1000000,0))</f>
        <v>82</v>
      </c>
      <c r="U15" s="143" t="s">
        <v>88</v>
      </c>
      <c r="V15" s="144" t="s">
        <v>88</v>
      </c>
      <c r="W15" s="145" t="str">
        <f>IF('[1]政策シート・円単位（本省６）'!W15=0,"－",ROUNDDOWN('[1]政策シート・円単位（本省６）'!W15/1000000,0))</f>
        <v>－</v>
      </c>
      <c r="X15" s="13"/>
    </row>
    <row r="16" spans="1:24" ht="12.75">
      <c r="A16" s="1"/>
      <c r="B16" s="14"/>
      <c r="C16" s="12"/>
      <c r="D16" s="136" t="s">
        <v>114</v>
      </c>
      <c r="E16" s="137"/>
      <c r="F16" s="137"/>
      <c r="G16" s="27">
        <f>IF('[1]政策シート・円単位（本省６）'!G16=0,"－",ROUNDDOWN('[1]政策シート・円単位（本省６）'!G16/1000000,0))</f>
        <v>299</v>
      </c>
      <c r="H16" s="190" t="str">
        <f>IF('[1]政策シート・円単位（本省６）'!H16=0,"－",ROUNDDOWN('[1]政策シート・円単位（本省６）'!H16/1000000,0))</f>
        <v>－</v>
      </c>
      <c r="I16" s="190" t="str">
        <f>IF('[1]政策シート・円単位（本省６）'!I16=0,"－",ROUNDDOWN('[1]政策シート・円単位（本省６）'!I16/1000000,0))</f>
        <v>－</v>
      </c>
      <c r="J16" s="190" t="str">
        <f>IF('[1]政策シート・円単位（本省６）'!J16=0,"－",ROUNDDOWN('[1]政策シート・円単位（本省６）'!J16/1000000,0))</f>
        <v>－</v>
      </c>
      <c r="K16" s="27" t="str">
        <f>IF('[1]政策シート・円単位（本省６）'!K16=0,"－",ROUNDDOWN('[1]政策シート・円単位（本省６）'!K16/1000000,0))</f>
        <v>－</v>
      </c>
      <c r="L16" s="27" t="str">
        <f>IF('[1]政策シート・円単位（本省６）'!L16=0,"－",ROUNDDOWN('[1]政策シート・円単位（本省６）'!L16/1000000,0))</f>
        <v>－</v>
      </c>
      <c r="M16" s="27" t="str">
        <f>IF('[1]政策シート・円単位（本省６）'!M16=0,"－",ROUNDDOWN('[1]政策シート・円単位（本省６）'!M16/1000000,0))</f>
        <v>－</v>
      </c>
      <c r="N16" s="27">
        <f>IF('[1]政策シート・円単位（本省６）'!N16=0,"－",ROUNDDOWN('[1]政策シート・円単位（本省６）'!N16/1000000,0))</f>
        <v>219</v>
      </c>
      <c r="O16" s="27" t="str">
        <f>IF('[1]政策シート・円単位（本省６）'!O16=0,"－",ROUNDDOWN('[1]政策シート・円単位（本省６）'!O16/1000000,0))</f>
        <v>－</v>
      </c>
      <c r="P16" s="27" t="str">
        <f>IF('[1]政策シート・円単位（本省６）'!P16=0,"－",ROUNDDOWN('[1]政策シート・円単位（本省６）'!P16/1000000,0))</f>
        <v>－</v>
      </c>
      <c r="Q16" s="27" t="str">
        <f>IF('[1]政策シート・円単位（本省６）'!Q16=0,"－",ROUNDDOWN('[1]政策シート・円単位（本省６）'!Q16/1000000,0))</f>
        <v>－</v>
      </c>
      <c r="R16" s="27">
        <f>IF('[1]政策シート・円単位（本省６）'!R16=0,"－",ROUNDDOWN('[1]政策シート・円単位（本省６）'!R16/1000000,0))</f>
        <v>60</v>
      </c>
      <c r="S16" s="27">
        <f>IF('[1]政策シート・円単位（本省６）'!S16=0,"－",ROUNDDOWN('[1]政策シート・円単位（本省６）'!S16/1000000,0))</f>
        <v>19</v>
      </c>
      <c r="T16" s="27" t="str">
        <f>IF('[1]政策シート・円単位（本省６）'!T16=0,"－",ROUNDDOWN('[1]政策シート・円単位（本省６）'!T16/1000000,0))</f>
        <v>－</v>
      </c>
      <c r="U16" s="27" t="str">
        <f>IF('[1]政策シート・円単位（本省６）'!U16=0,"－",ROUNDDOWN('[1]政策シート・円単位（本省６）'!U16/1000000,0))</f>
        <v>－</v>
      </c>
      <c r="V16" s="87" t="str">
        <f>IF('[1]政策シート・円単位（本省６）'!V16=0,"－",ROUNDDOWN('[1]政策シート・円単位（本省６）'!V16/1000000,0))</f>
        <v>－</v>
      </c>
      <c r="W16" s="88">
        <f>IF('[1]政策シート・円単位（本省６）'!W16=0,"－",ROUNDDOWN('[1]政策シート・円単位（本省６）'!W16/1000000,0))</f>
        <v>315</v>
      </c>
      <c r="X16" s="13"/>
    </row>
    <row r="17" spans="1:24" ht="13.5" thickBot="1">
      <c r="A17" s="1"/>
      <c r="B17" s="14"/>
      <c r="C17" s="12"/>
      <c r="D17" s="147"/>
      <c r="E17" s="148" t="s">
        <v>250</v>
      </c>
      <c r="F17" s="211"/>
      <c r="G17" s="27">
        <f>IF('[1]政策シート・円単位（本省６）'!G17=0,"－",ROUNDDOWN('[1]政策シート・円単位（本省６）'!G17/1000000,0))</f>
        <v>299</v>
      </c>
      <c r="H17" s="190" t="str">
        <f>IF('[1]政策シート・円単位（本省６）'!H17=0,"－",ROUNDDOWN('[1]政策シート・円単位（本省６）'!H17/1000000,0))</f>
        <v>－</v>
      </c>
      <c r="I17" s="190" t="str">
        <f>IF('[1]政策シート・円単位（本省６）'!I17=0,"－",ROUNDDOWN('[1]政策シート・円単位（本省６）'!I17/1000000,0))</f>
        <v>－</v>
      </c>
      <c r="J17" s="190" t="str">
        <f>IF('[1]政策シート・円単位（本省６）'!J17=0,"－",ROUNDDOWN('[1]政策シート・円単位（本省６）'!J17/1000000,0))</f>
        <v>－</v>
      </c>
      <c r="K17" s="27" t="str">
        <f>IF('[1]政策シート・円単位（本省６）'!K17=0,"－",ROUNDDOWN('[1]政策シート・円単位（本省６）'!K17/1000000,0))</f>
        <v>－</v>
      </c>
      <c r="L17" s="27" t="str">
        <f>IF('[1]政策シート・円単位（本省６）'!L17=0,"－",ROUNDDOWN('[1]政策シート・円単位（本省６）'!L17/1000000,0))</f>
        <v>－</v>
      </c>
      <c r="M17" s="27" t="str">
        <f>IF('[1]政策シート・円単位（本省６）'!M17=0,"－",ROUNDDOWN('[1]政策シート・円単位（本省６）'!M17/1000000,0))</f>
        <v>－</v>
      </c>
      <c r="N17" s="27">
        <f>IF('[1]政策シート・円単位（本省６）'!N17=0,"－",ROUNDDOWN('[1]政策シート・円単位（本省６）'!N17/1000000,0))</f>
        <v>219</v>
      </c>
      <c r="O17" s="27" t="str">
        <f>IF('[1]政策シート・円単位（本省６）'!O17=0,"－",ROUNDDOWN('[1]政策シート・円単位（本省６）'!O17/1000000,0))</f>
        <v>－</v>
      </c>
      <c r="P17" s="27" t="str">
        <f>IF('[1]政策シート・円単位（本省６）'!P17=0,"－",ROUNDDOWN('[1]政策シート・円単位（本省６）'!P17/1000000,0))</f>
        <v>－</v>
      </c>
      <c r="Q17" s="27" t="str">
        <f>IF('[1]政策シート・円単位（本省６）'!Q17=0,"－",ROUNDDOWN('[1]政策シート・円単位（本省６）'!Q17/1000000,0))</f>
        <v>－</v>
      </c>
      <c r="R17" s="27">
        <f>IF('[1]政策シート・円単位（本省６）'!R17=0,"－",ROUNDDOWN('[1]政策シート・円単位（本省６）'!R17/1000000,0))</f>
        <v>60</v>
      </c>
      <c r="S17" s="27">
        <f>IF('[1]政策シート・円単位（本省６）'!S17=0,"－",ROUNDDOWN('[1]政策シート・円単位（本省６）'!S17/1000000,0))</f>
        <v>19</v>
      </c>
      <c r="T17" s="27" t="str">
        <f>IF('[1]政策シート・円単位（本省６）'!T17=0,"－",ROUNDDOWN('[1]政策シート・円単位（本省６）'!T17/1000000,0))</f>
        <v>－</v>
      </c>
      <c r="U17" s="27" t="str">
        <f>IF('[1]政策シート・円単位（本省６）'!U17=0,"－",ROUNDDOWN('[1]政策シート・円単位（本省６）'!U17/1000000,0))</f>
        <v>－</v>
      </c>
      <c r="V17" s="87" t="str">
        <f>IF('[1]政策シート・円単位（本省６）'!V17=0,"－",ROUNDDOWN('[1]政策シート・円単位（本省６）'!V17/1000000,0))</f>
        <v>－</v>
      </c>
      <c r="W17" s="88">
        <f>IF('[1]政策シート・円単位（本省６）'!W17=0,"－",ROUNDDOWN('[1]政策シート・円単位（本省６）'!W17/1000000,0))</f>
        <v>315</v>
      </c>
      <c r="X17" s="13"/>
    </row>
    <row r="18" spans="1:24" ht="13.5" thickTop="1">
      <c r="A18" s="1"/>
      <c r="B18" s="14"/>
      <c r="C18" s="12"/>
      <c r="D18" s="150" t="s">
        <v>118</v>
      </c>
      <c r="E18" s="151"/>
      <c r="F18" s="151"/>
      <c r="G18" s="102">
        <f>IF('[1]政策シート・円単位（本省６）'!G20=0,"－",ROUNDDOWN('[1]政策シート・円単位（本省６）'!G20/1000000,0))</f>
        <v>1594</v>
      </c>
      <c r="H18" s="102">
        <f>IF('[1]政策シート・円単位（本省６）'!H20=0,"－",ROUNDDOWN('[1]政策シート・円単位（本省６）'!H20/1000000,0))</f>
        <v>672</v>
      </c>
      <c r="I18" s="102">
        <f>IF('[1]政策シート・円単位（本省６）'!I20=0,"－",ROUNDDOWN('[1]政策シート・円単位（本省６）'!I20/1000000,0))</f>
        <v>42</v>
      </c>
      <c r="J18" s="102">
        <f>IF('[1]政策シート・円単位（本省６）'!J20=0,"－",ROUNDDOWN('[1]政策シート・円単位（本省６）'!J20/1000000,0))</f>
        <v>87</v>
      </c>
      <c r="K18" s="102" t="str">
        <f>IF('[1]政策シート・円単位（本省６）'!K20=0,"－",ROUNDDOWN('[1]政策シート・円単位（本省６）'!K20/1000000,0))</f>
        <v>－</v>
      </c>
      <c r="L18" s="102" t="str">
        <f>IF('[1]政策シート・円単位（本省６）'!L20=0,"－",ROUNDDOWN('[1]政策シート・円単位（本省６）'!L20/1000000,0))</f>
        <v>－</v>
      </c>
      <c r="M18" s="102" t="str">
        <f>IF('[1]政策シート・円単位（本省６）'!M20=0,"－",ROUNDDOWN('[1]政策シート・円単位（本省６）'!M20/1000000,0))</f>
        <v>－</v>
      </c>
      <c r="N18" s="102">
        <f>IF('[1]政策シート・円単位（本省６）'!N20=0,"－",ROUNDDOWN('[1]政策シート・円単位（本省６）'!N20/1000000,0))</f>
        <v>219</v>
      </c>
      <c r="O18" s="102" t="str">
        <f>IF('[1]政策シート・円単位（本省６）'!O20=0,"－",ROUNDDOWN('[1]政策シート・円単位（本省６）'!O20/1000000,0))</f>
        <v>－</v>
      </c>
      <c r="P18" s="102" t="str">
        <f>IF('[1]政策シート・円単位（本省６）'!P20=0,"－",ROUNDDOWN('[1]政策シート・円単位（本省６）'!P20/1000000,0))</f>
        <v>－</v>
      </c>
      <c r="Q18" s="102" t="str">
        <f>IF('[1]政策シート・円単位（本省６）'!Q20=0,"－",ROUNDDOWN('[1]政策シート・円単位（本省６）'!Q20/1000000,0))</f>
        <v>－</v>
      </c>
      <c r="R18" s="102">
        <f>IF('[1]政策シート・円単位（本省６）'!R20=0,"－",ROUNDDOWN('[1]政策シート・円単位（本省６）'!R20/1000000,0))</f>
        <v>167</v>
      </c>
      <c r="S18" s="102">
        <f>IF('[1]政策シート・円単位（本省６）'!S20=0,"－",ROUNDDOWN('[1]政策シート・円単位（本省６）'!S20/1000000,0))</f>
        <v>37</v>
      </c>
      <c r="T18" s="102">
        <f>IF('[1]政策シート・円単位（本省６）'!T20=0,"－",ROUNDDOWN('[1]政策シート・円単位（本省６）'!T20/1000000,0))</f>
        <v>373</v>
      </c>
      <c r="U18" s="102" t="str">
        <f>IF('[1]政策シート・円単位（本省６）'!U20=0,"－",ROUNDDOWN('[1]政策シート・円単位（本省６）'!U20/1000000,0))</f>
        <v>－</v>
      </c>
      <c r="V18" s="103">
        <f>IF('[1]政策シート・円単位（本省６）'!V20=0,"－",ROUNDDOWN('[1]政策シート・円単位（本省６）'!V20/1000000,0))</f>
        <v>-4</v>
      </c>
      <c r="W18" s="104" t="str">
        <f>IF('[1]政策シート・円単位（本省６）'!W20=0,"－",ROUNDDOWN('[1]政策シート・円単位（本省６）'!W20/1000000,0))</f>
        <v>－</v>
      </c>
      <c r="X18" s="13"/>
    </row>
    <row r="19" spans="1:24" ht="12.75">
      <c r="A19" s="1"/>
      <c r="B19" s="14"/>
      <c r="C19" s="12"/>
      <c r="D19" s="22"/>
      <c r="E19" s="12"/>
      <c r="F19" s="12"/>
      <c r="G19" s="154">
        <f>IF('[1]政策シート・円単位（本省６）'!G21=0,"",ROUNDDOWN('[1]政策シート・円単位（本省６）'!G21/1000000,0))</f>
      </c>
      <c r="H19" s="107"/>
      <c r="I19" s="107"/>
      <c r="J19" s="107"/>
      <c r="K19" s="107"/>
      <c r="L19" s="107"/>
      <c r="M19" s="107"/>
      <c r="N19" s="107"/>
      <c r="O19" s="107"/>
      <c r="P19" s="107"/>
      <c r="Q19" s="107"/>
      <c r="R19" s="107"/>
      <c r="S19" s="107"/>
      <c r="T19" s="107"/>
      <c r="U19" s="107"/>
      <c r="V19" s="107"/>
      <c r="W19" s="158"/>
      <c r="X19" s="13"/>
    </row>
    <row r="20" spans="1:24" ht="12.75">
      <c r="A20" s="1"/>
      <c r="B20" s="14"/>
      <c r="C20" s="12"/>
      <c r="D20" s="157" t="s">
        <v>119</v>
      </c>
      <c r="E20" s="153"/>
      <c r="F20" s="153"/>
      <c r="G20" s="27" t="s">
        <v>88</v>
      </c>
      <c r="H20" s="107"/>
      <c r="I20" s="107"/>
      <c r="J20" s="107"/>
      <c r="K20" s="107"/>
      <c r="L20" s="107"/>
      <c r="M20" s="107"/>
      <c r="N20" s="107"/>
      <c r="O20" s="107"/>
      <c r="P20" s="107"/>
      <c r="Q20" s="107"/>
      <c r="R20" s="107"/>
      <c r="S20" s="107"/>
      <c r="T20" s="107"/>
      <c r="U20" s="107"/>
      <c r="V20" s="107"/>
      <c r="W20" s="158"/>
      <c r="X20" s="13"/>
    </row>
    <row r="21" spans="1:24" ht="12.75">
      <c r="A21" s="1"/>
      <c r="B21" s="14"/>
      <c r="C21" s="12"/>
      <c r="D21" s="22"/>
      <c r="E21" s="1"/>
      <c r="F21" s="12"/>
      <c r="G21" s="12"/>
      <c r="H21" s="12"/>
      <c r="I21" s="12"/>
      <c r="J21" s="12"/>
      <c r="K21" s="12"/>
      <c r="L21" s="12"/>
      <c r="M21" s="12"/>
      <c r="N21" s="12"/>
      <c r="O21" s="12"/>
      <c r="P21" s="12"/>
      <c r="Q21" s="12"/>
      <c r="R21" s="12"/>
      <c r="S21" s="12"/>
      <c r="T21" s="12"/>
      <c r="U21" s="12"/>
      <c r="V21" s="12"/>
      <c r="W21" s="12"/>
      <c r="X21" s="13"/>
    </row>
    <row r="22" spans="1:24" ht="12.75">
      <c r="A22" s="1"/>
      <c r="B22" s="14"/>
      <c r="C22" s="12"/>
      <c r="D22" s="12"/>
      <c r="E22" s="1"/>
      <c r="F22" s="12"/>
      <c r="G22" s="12"/>
      <c r="H22" s="12"/>
      <c r="I22" s="12"/>
      <c r="J22" s="12"/>
      <c r="K22" s="12"/>
      <c r="L22" s="12"/>
      <c r="M22" s="12"/>
      <c r="N22" s="12"/>
      <c r="O22" s="12"/>
      <c r="P22" s="12"/>
      <c r="Q22" s="12"/>
      <c r="R22" s="12"/>
      <c r="S22" s="12"/>
      <c r="T22" s="12"/>
      <c r="U22" s="12"/>
      <c r="V22" s="12"/>
      <c r="W22" s="12"/>
      <c r="X22" s="13"/>
    </row>
    <row r="23" spans="1:24" ht="12.75">
      <c r="A23" s="1"/>
      <c r="B23" s="14"/>
      <c r="C23" s="12"/>
      <c r="D23" s="12" t="s">
        <v>29</v>
      </c>
      <c r="E23" s="12"/>
      <c r="F23" s="12"/>
      <c r="G23" s="12"/>
      <c r="H23" s="12"/>
      <c r="I23" s="12"/>
      <c r="J23" s="12"/>
      <c r="K23" s="12"/>
      <c r="L23" s="12"/>
      <c r="M23" s="12"/>
      <c r="N23" s="12"/>
      <c r="O23" s="12"/>
      <c r="P23" s="12"/>
      <c r="Q23" s="12"/>
      <c r="R23" s="12"/>
      <c r="S23" s="12"/>
      <c r="T23" s="12"/>
      <c r="U23" s="12"/>
      <c r="V23" s="12"/>
      <c r="W23" s="12"/>
      <c r="X23" s="13"/>
    </row>
    <row r="24" spans="1:24" ht="15.75">
      <c r="A24" s="1"/>
      <c r="B24" s="14"/>
      <c r="C24" s="18" t="s">
        <v>120</v>
      </c>
      <c r="D24" s="12"/>
      <c r="E24" s="12"/>
      <c r="F24" s="12"/>
      <c r="G24" s="12"/>
      <c r="H24" s="12"/>
      <c r="I24" s="12"/>
      <c r="J24" s="12"/>
      <c r="K24" s="12"/>
      <c r="L24" s="12"/>
      <c r="M24" s="12"/>
      <c r="N24" s="12"/>
      <c r="O24" s="12"/>
      <c r="P24" s="12"/>
      <c r="Q24" s="4"/>
      <c r="R24" s="4"/>
      <c r="S24" s="4"/>
      <c r="T24" s="4"/>
      <c r="U24" s="4"/>
      <c r="V24" s="4"/>
      <c r="W24" s="4"/>
      <c r="X24" s="13"/>
    </row>
    <row r="25" spans="1:24" ht="12.75">
      <c r="A25" s="1"/>
      <c r="B25" s="14"/>
      <c r="C25" s="12"/>
      <c r="D25" s="22"/>
      <c r="E25" s="22"/>
      <c r="F25" s="22"/>
      <c r="G25" s="22"/>
      <c r="H25" s="22"/>
      <c r="I25" s="22"/>
      <c r="J25" s="22"/>
      <c r="K25" s="22"/>
      <c r="L25" s="22"/>
      <c r="M25" s="22"/>
      <c r="N25" s="23" t="s">
        <v>5</v>
      </c>
      <c r="P25" s="1"/>
      <c r="Q25" s="4"/>
      <c r="R25" s="4"/>
      <c r="S25" s="4"/>
      <c r="T25" s="4"/>
      <c r="U25" s="4"/>
      <c r="V25" s="4"/>
      <c r="W25" s="4"/>
      <c r="X25" s="13"/>
    </row>
    <row r="26" spans="1:24" ht="12.75">
      <c r="A26" s="1"/>
      <c r="B26" s="14"/>
      <c r="C26" s="12"/>
      <c r="D26" s="318" t="s">
        <v>95</v>
      </c>
      <c r="E26" s="319"/>
      <c r="F26" s="320"/>
      <c r="G26" s="324" t="s">
        <v>121</v>
      </c>
      <c r="H26" s="152"/>
      <c r="I26" s="152"/>
      <c r="J26" s="152" t="s">
        <v>122</v>
      </c>
      <c r="K26" s="152"/>
      <c r="L26" s="152"/>
      <c r="M26" s="152"/>
      <c r="N26" s="326" t="s">
        <v>123</v>
      </c>
      <c r="O26" s="213"/>
      <c r="P26" s="12"/>
      <c r="Q26" s="4"/>
      <c r="R26" s="4"/>
      <c r="S26" s="4"/>
      <c r="T26" s="4"/>
      <c r="U26" s="4"/>
      <c r="V26" s="4"/>
      <c r="W26" s="4"/>
      <c r="X26" s="13"/>
    </row>
    <row r="27" spans="1:24" ht="40.5" customHeight="1">
      <c r="A27" s="1"/>
      <c r="B27" s="14"/>
      <c r="C27" s="12"/>
      <c r="D27" s="321"/>
      <c r="E27" s="322"/>
      <c r="F27" s="323"/>
      <c r="G27" s="325"/>
      <c r="H27" s="160" t="s">
        <v>124</v>
      </c>
      <c r="I27" s="128" t="s">
        <v>125</v>
      </c>
      <c r="J27" s="160" t="s">
        <v>126</v>
      </c>
      <c r="K27" s="160" t="s">
        <v>127</v>
      </c>
      <c r="L27" s="160" t="s">
        <v>128</v>
      </c>
      <c r="M27" s="160" t="s">
        <v>129</v>
      </c>
      <c r="N27" s="327"/>
      <c r="O27" s="213"/>
      <c r="P27" s="12"/>
      <c r="Q27" s="4"/>
      <c r="R27" s="4"/>
      <c r="S27" s="4"/>
      <c r="T27" s="4"/>
      <c r="U27" s="4"/>
      <c r="V27" s="4"/>
      <c r="W27" s="4"/>
      <c r="X27" s="13"/>
    </row>
    <row r="28" spans="1:24" ht="12.75">
      <c r="A28" s="1"/>
      <c r="B28" s="14"/>
      <c r="C28" s="12"/>
      <c r="D28" s="357" t="s">
        <v>251</v>
      </c>
      <c r="E28" s="307"/>
      <c r="F28" s="308"/>
      <c r="G28" s="27" t="str">
        <f>IF('[1]政策シート・円単位（本省６）'!G30=0,"－",ROUNDDOWN('[1]政策シート・円単位（本省６）'!G30/1000000,0))</f>
        <v>－</v>
      </c>
      <c r="H28" s="27" t="str">
        <f>IF('[1]政策シート・円単位（本省６）'!H30=0,"－",ROUNDDOWN('[1]政策シート・円単位（本省６）'!H30/1000000,0))</f>
        <v>－</v>
      </c>
      <c r="I28" s="27" t="str">
        <f>IF('[1]政策シート・円単位（本省６）'!I30=0,"－",ROUNDDOWN('[1]政策シート・円単位（本省６）'!I30/1000000,0))</f>
        <v>－</v>
      </c>
      <c r="J28" s="27" t="str">
        <f>IF('[1]政策シート・円単位（本省６）'!J30=0,"－",ROUNDDOWN('[1]政策シート・円単位（本省６）'!J30/1000000,0))</f>
        <v>－</v>
      </c>
      <c r="K28" s="27" t="str">
        <f>IF('[1]政策シート・円単位（本省６）'!K30=0,"－",ROUNDDOWN('[1]政策シート・円単位（本省６）'!K30/1000000,0))</f>
        <v>－</v>
      </c>
      <c r="L28" s="27" t="str">
        <f>IF('[1]政策シート・円単位（本省６）'!L30=0,"－",ROUNDDOWN('[1]政策シート・円単位（本省６）'!L30/1000000,0))</f>
        <v>－</v>
      </c>
      <c r="M28" s="27" t="str">
        <f>IF('[1]政策シート・円単位（本省６）'!M30=0,"－",ROUNDDOWN('[1]政策シート・円単位（本省６）'!M30/1000000,0))</f>
        <v>－</v>
      </c>
      <c r="N28" s="193"/>
      <c r="O28" s="213"/>
      <c r="P28" s="12"/>
      <c r="Q28" s="4"/>
      <c r="R28" s="4"/>
      <c r="S28" s="4"/>
      <c r="T28" s="4"/>
      <c r="U28" s="4"/>
      <c r="V28" s="4"/>
      <c r="W28" s="4"/>
      <c r="X28" s="13"/>
    </row>
    <row r="29" spans="1:24" ht="12.75">
      <c r="A29" s="1"/>
      <c r="B29" s="14"/>
      <c r="C29" s="12"/>
      <c r="D29" s="306" t="s">
        <v>199</v>
      </c>
      <c r="E29" s="307"/>
      <c r="F29" s="308"/>
      <c r="G29" s="27">
        <f>IF('[1]政策シート・円単位（本省６）'!G31=0,"－",ROUNDDOWN('[1]政策シート・円単位（本省６）'!G31/1000000,0))</f>
        <v>959</v>
      </c>
      <c r="H29" s="27" t="str">
        <f>IF('[1]政策シート・円単位（本省６）'!H31=0,"－",ROUNDDOWN('[1]政策シート・円単位（本省６）'!H31/1000000,0))</f>
        <v>－</v>
      </c>
      <c r="I29" s="27">
        <f>IF('[1]政策シート・円単位（本省６）'!I31=0,"－",ROUNDDOWN('[1]政策シート・円単位（本省６）'!I31/1000000,0))</f>
        <v>959</v>
      </c>
      <c r="J29" s="27" t="str">
        <f>IF('[1]政策シート・円単位（本省６）'!J31=0,"－",ROUNDDOWN('[1]政策シート・円単位（本省６）'!J31/1000000,0))</f>
        <v>－</v>
      </c>
      <c r="K29" s="27" t="str">
        <f>IF('[1]政策シート・円単位（本省６）'!K31=0,"－",ROUNDDOWN('[1]政策シート・円単位（本省６）'!K31/1000000,0))</f>
        <v>－</v>
      </c>
      <c r="L29" s="27" t="str">
        <f>IF('[1]政策シート・円単位（本省６）'!L31=0,"－",ROUNDDOWN('[1]政策シート・円単位（本省６）'!L31/1000000,0))</f>
        <v>－</v>
      </c>
      <c r="M29" s="27" t="str">
        <f>IF('[1]政策シート・円単位（本省６）'!M31=0,"－",ROUNDDOWN('[1]政策シート・円単位（本省６）'!M31/1000000,0))</f>
        <v>－</v>
      </c>
      <c r="N29" s="193"/>
      <c r="O29" s="213"/>
      <c r="P29" s="12"/>
      <c r="Q29" s="4"/>
      <c r="R29" s="4"/>
      <c r="S29" s="4"/>
      <c r="T29" s="4"/>
      <c r="U29" s="4"/>
      <c r="V29" s="4"/>
      <c r="W29" s="4"/>
      <c r="X29" s="13"/>
    </row>
    <row r="30" spans="1:24" ht="13.5" thickBot="1">
      <c r="A30" s="1"/>
      <c r="B30" s="14"/>
      <c r="C30" s="12"/>
      <c r="D30" s="306" t="s">
        <v>200</v>
      </c>
      <c r="E30" s="307"/>
      <c r="F30" s="308"/>
      <c r="G30" s="27">
        <f>IF('[1]政策シート・円単位（本省６）'!G32=0,"－",ROUNDDOWN('[1]政策シート・円単位（本省６）'!G32/1000000,0))</f>
        <v>3916</v>
      </c>
      <c r="H30" s="27" t="str">
        <f>IF('[1]政策シート・円単位（本省６）'!H32=0,"－",ROUNDDOWN('[1]政策シート・円単位（本省６）'!H32/1000000,0))</f>
        <v>－</v>
      </c>
      <c r="I30" s="27" t="str">
        <f>IF('[1]政策シート・円単位（本省６）'!I32=0,"－",ROUNDDOWN('[1]政策シート・円単位（本省６）'!I32/1000000,0))</f>
        <v>－</v>
      </c>
      <c r="J30" s="27">
        <f>IF('[1]政策シート・円単位（本省６）'!J32=0,"－",ROUNDDOWN('[1]政策シート・円単位（本省６）'!J32/1000000,0))</f>
        <v>2724</v>
      </c>
      <c r="K30" s="27">
        <f>IF('[1]政策シート・円単位（本省６）'!K32=0,"－",ROUNDDOWN('[1]政策シート・円単位（本省６）'!K32/1000000,0))</f>
        <v>2</v>
      </c>
      <c r="L30" s="27">
        <f>IF('[1]政策シート・円単位（本省６）'!L32=0,"－",ROUNDDOWN('[1]政策シート・円単位（本省６）'!L32/1000000,0))</f>
        <v>960</v>
      </c>
      <c r="M30" s="27">
        <f>IF('[1]政策シート・円単位（本省６）'!M32=0,"－",ROUNDDOWN('[1]政策シート・円単位（本省６）'!M32/1000000,0))</f>
        <v>229</v>
      </c>
      <c r="N30" s="193"/>
      <c r="O30" s="213"/>
      <c r="P30" s="12"/>
      <c r="Q30" s="4"/>
      <c r="R30" s="4"/>
      <c r="S30" s="4"/>
      <c r="T30" s="4"/>
      <c r="U30" s="4"/>
      <c r="V30" s="4"/>
      <c r="W30" s="4"/>
      <c r="X30" s="13"/>
    </row>
    <row r="31" spans="1:24" ht="13.5" customHeight="1" thickTop="1">
      <c r="A31" s="1"/>
      <c r="B31" s="14"/>
      <c r="C31" s="12"/>
      <c r="D31" s="311" t="s">
        <v>26</v>
      </c>
      <c r="E31" s="312"/>
      <c r="F31" s="313"/>
      <c r="G31" s="102">
        <f>IF('[1]政策シート・円単位（本省６）'!G34=0,"－",ROUNDDOWN('[1]政策シート・円単位（本省６）'!G34/1000000,0))</f>
        <v>4876</v>
      </c>
      <c r="H31" s="102" t="str">
        <f>IF('[1]政策シート・円単位（本省６）'!H34=0,"－",ROUNDDOWN('[1]政策シート・円単位（本省６）'!H34/1000000,0))</f>
        <v>－</v>
      </c>
      <c r="I31" s="102">
        <f>IF('[1]政策シート・円単位（本省６）'!I34=0,"－",ROUNDDOWN('[1]政策シート・円単位（本省６）'!I34/1000000,0))</f>
        <v>959</v>
      </c>
      <c r="J31" s="102">
        <f>IF('[1]政策シート・円単位（本省６）'!J34=0,"－",ROUNDDOWN('[1]政策シート・円単位（本省６）'!J34/1000000,0))</f>
        <v>2724</v>
      </c>
      <c r="K31" s="102">
        <f>IF('[1]政策シート・円単位（本省６）'!K34=0,"－",ROUNDDOWN('[1]政策シート・円単位（本省６）'!K34/1000000,0))</f>
        <v>2</v>
      </c>
      <c r="L31" s="102">
        <f>IF('[1]政策シート・円単位（本省６）'!L34=0,"－",ROUNDDOWN('[1]政策シート・円単位（本省６）'!L34/1000000,0))</f>
        <v>960</v>
      </c>
      <c r="M31" s="102">
        <f>IF('[1]政策シート・円単位（本省６）'!M34=0,"－",ROUNDDOWN('[1]政策シート・円単位（本省６）'!M34/1000000,0))</f>
        <v>229</v>
      </c>
      <c r="N31" s="194"/>
      <c r="O31" s="213"/>
      <c r="P31" s="12"/>
      <c r="Q31" s="4"/>
      <c r="R31" s="4"/>
      <c r="S31" s="4"/>
      <c r="T31" s="4"/>
      <c r="U31" s="4"/>
      <c r="V31" s="4"/>
      <c r="W31" s="4"/>
      <c r="X31" s="13"/>
    </row>
    <row r="32" spans="1:24" ht="13.5" customHeight="1">
      <c r="A32" s="1"/>
      <c r="B32" s="14"/>
      <c r="C32" s="12"/>
      <c r="D32" s="314" t="s">
        <v>252</v>
      </c>
      <c r="E32" s="314"/>
      <c r="F32" s="314"/>
      <c r="G32" s="314"/>
      <c r="H32" s="314"/>
      <c r="I32" s="314"/>
      <c r="J32" s="314"/>
      <c r="K32" s="314"/>
      <c r="L32" s="314"/>
      <c r="M32" s="314"/>
      <c r="N32" s="314"/>
      <c r="O32" s="315"/>
      <c r="P32" s="315"/>
      <c r="Q32" s="4"/>
      <c r="R32" s="4"/>
      <c r="S32" s="4"/>
      <c r="T32" s="4"/>
      <c r="U32" s="4"/>
      <c r="V32" s="4"/>
      <c r="W32" s="4"/>
      <c r="X32" s="13"/>
    </row>
    <row r="33" spans="1:24" ht="13.5" customHeight="1">
      <c r="A33" s="1"/>
      <c r="B33" s="14"/>
      <c r="C33" s="12"/>
      <c r="D33" s="161"/>
      <c r="E33" s="161"/>
      <c r="F33" s="161"/>
      <c r="G33" s="161"/>
      <c r="H33" s="161"/>
      <c r="I33" s="161"/>
      <c r="J33" s="161"/>
      <c r="K33" s="161"/>
      <c r="L33" s="161"/>
      <c r="M33" s="161"/>
      <c r="N33" s="161"/>
      <c r="O33" s="161"/>
      <c r="P33" s="161"/>
      <c r="Q33" s="4"/>
      <c r="R33" s="4"/>
      <c r="S33" s="4"/>
      <c r="T33" s="4"/>
      <c r="U33" s="4"/>
      <c r="V33" s="4"/>
      <c r="W33" s="4"/>
      <c r="X33" s="13"/>
    </row>
    <row r="34" spans="1:24" ht="12.75">
      <c r="A34" s="1"/>
      <c r="B34" s="14"/>
      <c r="C34" s="12"/>
      <c r="D34" s="12"/>
      <c r="E34" s="12"/>
      <c r="F34" s="12"/>
      <c r="G34" s="12"/>
      <c r="H34" s="12"/>
      <c r="I34" s="12"/>
      <c r="J34" s="12"/>
      <c r="K34" s="12"/>
      <c r="L34" s="12"/>
      <c r="M34" s="12"/>
      <c r="N34" s="12"/>
      <c r="O34" s="12"/>
      <c r="P34" s="12"/>
      <c r="Q34" s="4"/>
      <c r="R34" s="4"/>
      <c r="S34" s="4"/>
      <c r="T34" s="4"/>
      <c r="U34" s="4"/>
      <c r="V34" s="4"/>
      <c r="W34" s="4"/>
      <c r="X34" s="13"/>
    </row>
    <row r="35" spans="1:24" ht="15.75">
      <c r="A35" s="1"/>
      <c r="B35" s="14"/>
      <c r="C35" s="18" t="s">
        <v>135</v>
      </c>
      <c r="D35" s="12"/>
      <c r="E35" s="12"/>
      <c r="F35" s="12"/>
      <c r="G35" s="12"/>
      <c r="H35" s="12"/>
      <c r="I35" s="12"/>
      <c r="J35" s="12"/>
      <c r="K35" s="12"/>
      <c r="L35" s="12"/>
      <c r="M35" s="12"/>
      <c r="N35" s="12"/>
      <c r="O35" s="12"/>
      <c r="P35" s="12"/>
      <c r="Q35" s="4"/>
      <c r="R35" s="4"/>
      <c r="S35" s="4"/>
      <c r="T35" s="4"/>
      <c r="U35" s="4"/>
      <c r="V35" s="4"/>
      <c r="W35" s="4"/>
      <c r="X35" s="13"/>
    </row>
    <row r="36" spans="1:24" ht="12.75">
      <c r="A36" s="1"/>
      <c r="B36" s="14"/>
      <c r="C36" s="57" t="s">
        <v>136</v>
      </c>
      <c r="D36" s="22" t="s">
        <v>137</v>
      </c>
      <c r="E36" s="12"/>
      <c r="F36" s="12"/>
      <c r="G36" s="12"/>
      <c r="H36" s="12"/>
      <c r="I36" s="12"/>
      <c r="J36" s="12"/>
      <c r="K36" s="12"/>
      <c r="L36" s="12"/>
      <c r="M36" s="12"/>
      <c r="N36" s="12"/>
      <c r="O36" s="12"/>
      <c r="P36" s="12"/>
      <c r="Q36" s="4"/>
      <c r="R36" s="4"/>
      <c r="S36" s="4"/>
      <c r="T36" s="4"/>
      <c r="U36" s="4"/>
      <c r="V36" s="4"/>
      <c r="W36" s="4"/>
      <c r="X36" s="13"/>
    </row>
    <row r="37" spans="1:24" ht="12.75">
      <c r="A37" s="1"/>
      <c r="B37" s="14"/>
      <c r="C37" s="57" t="s">
        <v>30</v>
      </c>
      <c r="D37" s="22" t="s">
        <v>139</v>
      </c>
      <c r="E37" s="22"/>
      <c r="F37" s="22"/>
      <c r="G37" s="23" t="s">
        <v>39</v>
      </c>
      <c r="H37" s="12"/>
      <c r="I37" s="316" t="s">
        <v>140</v>
      </c>
      <c r="J37" s="317"/>
      <c r="K37" s="317"/>
      <c r="L37" s="317"/>
      <c r="M37" s="317"/>
      <c r="N37" s="22">
        <f>IF('[1]政策シート・円単位（本省６）'!N39=0,"－",ROUNDDOWN('[1]政策シート・円単位（本省６）'!N39/1000000,0))</f>
        <v>136</v>
      </c>
      <c r="O37" s="22" t="s">
        <v>209</v>
      </c>
      <c r="P37" s="12"/>
      <c r="Q37" s="4"/>
      <c r="R37" s="4"/>
      <c r="S37" s="4"/>
      <c r="T37" s="4"/>
      <c r="U37" s="4"/>
      <c r="V37" s="4"/>
      <c r="W37" s="4"/>
      <c r="X37" s="13"/>
    </row>
    <row r="38" spans="1:24" ht="12.75">
      <c r="A38" s="1"/>
      <c r="B38" s="14"/>
      <c r="C38" s="12"/>
      <c r="D38" s="157" t="s">
        <v>142</v>
      </c>
      <c r="E38" s="152"/>
      <c r="F38" s="163"/>
      <c r="G38" s="27">
        <f>IF('[1]政策シート・円単位（本省６）'!G40=0,"－",ROUNDDOWN('[1]政策シート・円単位（本省６）'!G40/1000000,0))</f>
        <v>71</v>
      </c>
      <c r="H38" s="12"/>
      <c r="I38" s="22" t="s">
        <v>143</v>
      </c>
      <c r="J38" s="22"/>
      <c r="K38" s="22"/>
      <c r="L38" s="22"/>
      <c r="M38" s="22"/>
      <c r="N38" s="22"/>
      <c r="O38" s="22"/>
      <c r="P38" s="12"/>
      <c r="Q38" s="4"/>
      <c r="R38" s="4"/>
      <c r="S38" s="4"/>
      <c r="T38" s="4"/>
      <c r="U38" s="4"/>
      <c r="V38" s="4"/>
      <c r="W38" s="4"/>
      <c r="X38" s="13"/>
    </row>
    <row r="39" spans="1:24" ht="12.75">
      <c r="A39" s="1"/>
      <c r="B39" s="14"/>
      <c r="C39" s="12"/>
      <c r="D39" s="157" t="s">
        <v>144</v>
      </c>
      <c r="E39" s="152"/>
      <c r="F39" s="163"/>
      <c r="G39" s="27">
        <f>IF('[1]政策シート・円単位（本省６）'!G41=0,"－",ROUNDDOWN('[1]政策シート・円単位（本省６）'!G41/1000000,0))</f>
        <v>46</v>
      </c>
      <c r="H39" s="12"/>
      <c r="I39" s="22" t="s">
        <v>145</v>
      </c>
      <c r="J39" s="22"/>
      <c r="K39" s="22"/>
      <c r="L39" s="22"/>
      <c r="M39" s="22"/>
      <c r="N39" s="22"/>
      <c r="O39" s="22"/>
      <c r="P39" s="12"/>
      <c r="Q39" s="4"/>
      <c r="R39" s="4"/>
      <c r="S39" s="4"/>
      <c r="T39" s="4"/>
      <c r="U39" s="4"/>
      <c r="V39" s="4"/>
      <c r="W39" s="4"/>
      <c r="X39" s="13"/>
    </row>
    <row r="40" spans="1:24" ht="13.5" thickBot="1">
      <c r="A40" s="1"/>
      <c r="B40" s="14"/>
      <c r="C40" s="12"/>
      <c r="D40" s="136" t="s">
        <v>146</v>
      </c>
      <c r="E40" s="188"/>
      <c r="F40" s="196"/>
      <c r="G40" s="38" t="str">
        <f>IF('[1]政策シート・円単位（本省６）'!G42=0,"－",ROUNDDOWN('[1]政策シート・円単位（本省６）'!G42/1000000,0))</f>
        <v>－</v>
      </c>
      <c r="H40" s="12"/>
      <c r="I40" s="12"/>
      <c r="J40" s="12"/>
      <c r="K40" s="12"/>
      <c r="L40" s="12"/>
      <c r="M40" s="12"/>
      <c r="N40" s="12"/>
      <c r="O40" s="12"/>
      <c r="P40" s="12"/>
      <c r="Q40" s="4"/>
      <c r="R40" s="4"/>
      <c r="S40" s="4"/>
      <c r="T40" s="4"/>
      <c r="U40" s="4"/>
      <c r="V40" s="4"/>
      <c r="W40" s="4"/>
      <c r="X40" s="13"/>
    </row>
    <row r="41" spans="1:24" ht="13.5" thickTop="1">
      <c r="A41" s="1"/>
      <c r="B41" s="14"/>
      <c r="C41" s="12"/>
      <c r="D41" s="311" t="s">
        <v>26</v>
      </c>
      <c r="E41" s="312"/>
      <c r="F41" s="313"/>
      <c r="G41" s="102">
        <f>IF('[1]政策シート・円単位（本省６）'!G43=0,"－",ROUNDDOWN('[1]政策シート・円単位（本省６）'!G43/1000000,0))</f>
        <v>117</v>
      </c>
      <c r="H41" s="12"/>
      <c r="I41" s="12"/>
      <c r="J41" s="12"/>
      <c r="K41" s="12"/>
      <c r="L41" s="12"/>
      <c r="M41" s="12"/>
      <c r="N41" s="12"/>
      <c r="O41" s="12"/>
      <c r="P41" s="12"/>
      <c r="Q41" s="4"/>
      <c r="R41" s="4"/>
      <c r="S41" s="4"/>
      <c r="T41" s="4"/>
      <c r="U41" s="4"/>
      <c r="V41" s="4"/>
      <c r="W41" s="4"/>
      <c r="X41" s="13"/>
    </row>
    <row r="42" spans="1:24" ht="12.75">
      <c r="A42" s="1"/>
      <c r="B42" s="14"/>
      <c r="C42" s="12"/>
      <c r="D42" s="12"/>
      <c r="E42" s="12"/>
      <c r="F42" s="12"/>
      <c r="G42" s="12"/>
      <c r="H42" s="12"/>
      <c r="I42" s="12"/>
      <c r="J42" s="12"/>
      <c r="K42" s="12"/>
      <c r="L42" s="12"/>
      <c r="M42" s="12"/>
      <c r="N42" s="12"/>
      <c r="O42" s="12"/>
      <c r="P42" s="12"/>
      <c r="Q42" s="4"/>
      <c r="R42" s="4"/>
      <c r="S42" s="4"/>
      <c r="T42" s="4"/>
      <c r="U42" s="4"/>
      <c r="V42" s="4"/>
      <c r="W42" s="4"/>
      <c r="X42" s="13"/>
    </row>
    <row r="43" spans="1:24" ht="12.75">
      <c r="A43" s="1"/>
      <c r="B43" s="14"/>
      <c r="C43" s="57" t="s">
        <v>147</v>
      </c>
      <c r="D43" s="22" t="s">
        <v>148</v>
      </c>
      <c r="E43" s="12"/>
      <c r="F43" s="12"/>
      <c r="G43" s="12"/>
      <c r="H43" s="12"/>
      <c r="I43" s="12"/>
      <c r="J43" s="12"/>
      <c r="K43" s="12"/>
      <c r="L43" s="12"/>
      <c r="M43" s="12"/>
      <c r="N43" s="12"/>
      <c r="O43" s="12"/>
      <c r="P43" s="12"/>
      <c r="Q43" s="4"/>
      <c r="R43" s="4"/>
      <c r="S43" s="4"/>
      <c r="T43" s="4"/>
      <c r="U43" s="4"/>
      <c r="V43" s="4"/>
      <c r="W43" s="4"/>
      <c r="X43" s="13"/>
    </row>
    <row r="44" spans="1:24" ht="12.75">
      <c r="A44" s="1"/>
      <c r="B44" s="14"/>
      <c r="C44" s="57"/>
      <c r="D44" s="22" t="s">
        <v>253</v>
      </c>
      <c r="E44" s="12"/>
      <c r="F44" s="12"/>
      <c r="G44" s="12"/>
      <c r="H44" s="12"/>
      <c r="I44" s="12"/>
      <c r="J44" s="12"/>
      <c r="K44" s="12"/>
      <c r="L44" s="12"/>
      <c r="M44" s="12"/>
      <c r="N44" s="12"/>
      <c r="O44" s="12"/>
      <c r="P44" s="12"/>
      <c r="Q44" s="4"/>
      <c r="R44" s="4"/>
      <c r="S44" s="4"/>
      <c r="T44" s="4"/>
      <c r="U44" s="4"/>
      <c r="V44" s="4"/>
      <c r="W44" s="4"/>
      <c r="X44" s="13"/>
    </row>
    <row r="45" spans="1:24" ht="13.5" customHeight="1">
      <c r="A45" s="1"/>
      <c r="B45" s="14"/>
      <c r="C45" s="57"/>
      <c r="D45" s="224" t="s">
        <v>254</v>
      </c>
      <c r="E45" s="225"/>
      <c r="F45" s="225"/>
      <c r="G45" s="225"/>
      <c r="H45" s="225"/>
      <c r="I45" s="225"/>
      <c r="J45" s="225"/>
      <c r="K45" s="225"/>
      <c r="L45" s="225"/>
      <c r="M45" s="225"/>
      <c r="N45" s="12"/>
      <c r="O45" s="12"/>
      <c r="P45" s="12"/>
      <c r="Q45" s="4"/>
      <c r="R45" s="4"/>
      <c r="S45" s="4"/>
      <c r="T45" s="4"/>
      <c r="U45" s="4"/>
      <c r="V45" s="4"/>
      <c r="W45" s="4"/>
      <c r="X45" s="13"/>
    </row>
    <row r="46" spans="1:24" ht="12.75">
      <c r="A46" s="1"/>
      <c r="B46" s="14"/>
      <c r="C46" s="57"/>
      <c r="D46" s="111" t="s">
        <v>255</v>
      </c>
      <c r="E46" s="12"/>
      <c r="F46" s="12"/>
      <c r="G46" s="12"/>
      <c r="H46" s="12"/>
      <c r="I46" s="12"/>
      <c r="J46" s="12"/>
      <c r="K46" s="12"/>
      <c r="L46" s="12"/>
      <c r="M46" s="12"/>
      <c r="N46" s="12"/>
      <c r="O46" s="12"/>
      <c r="P46" s="12"/>
      <c r="Q46" s="4"/>
      <c r="R46" s="4"/>
      <c r="S46" s="4"/>
      <c r="T46" s="4"/>
      <c r="U46" s="4"/>
      <c r="V46" s="4"/>
      <c r="W46" s="4"/>
      <c r="X46" s="13"/>
    </row>
    <row r="47" spans="1:24" ht="12.75">
      <c r="A47" s="1"/>
      <c r="B47" s="14"/>
      <c r="C47" s="57" t="s">
        <v>155</v>
      </c>
      <c r="D47" s="22" t="s">
        <v>156</v>
      </c>
      <c r="E47" s="22"/>
      <c r="F47" s="12"/>
      <c r="G47" s="12"/>
      <c r="H47" s="1"/>
      <c r="I47" s="12"/>
      <c r="J47" s="12"/>
      <c r="K47" s="12"/>
      <c r="L47" s="12"/>
      <c r="M47" s="12"/>
      <c r="N47" s="12"/>
      <c r="O47" s="12"/>
      <c r="P47" s="12"/>
      <c r="Q47" s="4"/>
      <c r="R47" s="4"/>
      <c r="S47" s="4"/>
      <c r="T47" s="4"/>
      <c r="U47" s="4"/>
      <c r="V47" s="4"/>
      <c r="W47" s="4"/>
      <c r="X47" s="13"/>
    </row>
    <row r="48" spans="1:24" ht="12.75">
      <c r="A48" s="1"/>
      <c r="B48" s="14"/>
      <c r="C48" s="71"/>
      <c r="D48" s="22" t="s">
        <v>157</v>
      </c>
      <c r="E48" s="12"/>
      <c r="F48" s="12"/>
      <c r="G48" s="12"/>
      <c r="H48" s="12"/>
      <c r="I48" s="12"/>
      <c r="J48" s="12"/>
      <c r="K48" s="12"/>
      <c r="L48" s="12"/>
      <c r="M48" s="12"/>
      <c r="N48" s="12"/>
      <c r="O48" s="12"/>
      <c r="P48" s="12"/>
      <c r="Q48" s="4"/>
      <c r="R48" s="4"/>
      <c r="S48" s="4"/>
      <c r="T48" s="4"/>
      <c r="U48" s="4"/>
      <c r="V48" s="4"/>
      <c r="W48" s="4"/>
      <c r="X48" s="13"/>
    </row>
    <row r="49" spans="1:24" ht="12.75">
      <c r="A49" s="1"/>
      <c r="B49" s="14"/>
      <c r="C49" s="71"/>
      <c r="D49" s="22" t="s">
        <v>158</v>
      </c>
      <c r="E49" s="12"/>
      <c r="F49" s="12"/>
      <c r="G49" s="12"/>
      <c r="H49" s="12"/>
      <c r="I49" s="12"/>
      <c r="J49" s="12"/>
      <c r="K49" s="12"/>
      <c r="L49" s="12"/>
      <c r="M49" s="12"/>
      <c r="N49" s="12"/>
      <c r="O49" s="12"/>
      <c r="P49" s="12"/>
      <c r="Q49" s="4"/>
      <c r="R49" s="4"/>
      <c r="S49" s="4"/>
      <c r="T49" s="4"/>
      <c r="U49" s="4"/>
      <c r="V49" s="4"/>
      <c r="W49" s="4"/>
      <c r="X49" s="13"/>
    </row>
    <row r="50" spans="1:24" ht="12.75">
      <c r="A50" s="1"/>
      <c r="B50" s="14"/>
      <c r="C50" s="71"/>
      <c r="D50" s="22" t="s">
        <v>159</v>
      </c>
      <c r="E50" s="12"/>
      <c r="F50" s="12"/>
      <c r="G50" s="12"/>
      <c r="H50" s="12"/>
      <c r="I50" s="12"/>
      <c r="J50" s="12"/>
      <c r="K50" s="12"/>
      <c r="L50" s="12"/>
      <c r="M50" s="12"/>
      <c r="N50" s="12"/>
      <c r="O50" s="12"/>
      <c r="P50" s="12"/>
      <c r="Q50" s="4"/>
      <c r="R50" s="4"/>
      <c r="S50" s="4"/>
      <c r="T50" s="4"/>
      <c r="U50" s="4"/>
      <c r="V50" s="4"/>
      <c r="W50" s="4"/>
      <c r="X50" s="13"/>
    </row>
    <row r="51" spans="1:24" ht="12.75">
      <c r="A51" s="1"/>
      <c r="B51" s="14"/>
      <c r="C51" s="71"/>
      <c r="D51" s="22" t="s">
        <v>158</v>
      </c>
      <c r="E51" s="1"/>
      <c r="F51" s="12"/>
      <c r="G51" s="12"/>
      <c r="H51" s="12"/>
      <c r="I51" s="12"/>
      <c r="J51" s="12"/>
      <c r="K51" s="12"/>
      <c r="L51" s="12"/>
      <c r="M51" s="12"/>
      <c r="N51" s="12"/>
      <c r="O51" s="12"/>
      <c r="P51" s="12"/>
      <c r="Q51" s="4"/>
      <c r="R51" s="4"/>
      <c r="S51" s="4"/>
      <c r="T51" s="4"/>
      <c r="U51" s="4"/>
      <c r="V51" s="4"/>
      <c r="W51" s="4"/>
      <c r="X51" s="13"/>
    </row>
    <row r="52" spans="1:24" ht="12.75">
      <c r="A52" s="1"/>
      <c r="B52" s="14"/>
      <c r="C52" s="71"/>
      <c r="D52" s="22" t="s">
        <v>160</v>
      </c>
      <c r="E52" s="12"/>
      <c r="F52" s="12"/>
      <c r="G52" s="12"/>
      <c r="H52" s="12"/>
      <c r="I52" s="12"/>
      <c r="J52" s="12"/>
      <c r="K52" s="12"/>
      <c r="L52" s="12"/>
      <c r="M52" s="12"/>
      <c r="N52" s="12"/>
      <c r="O52" s="12"/>
      <c r="P52" s="12"/>
      <c r="Q52" s="4"/>
      <c r="R52" s="4"/>
      <c r="S52" s="4"/>
      <c r="T52" s="4"/>
      <c r="U52" s="4"/>
      <c r="V52" s="4"/>
      <c r="W52" s="4"/>
      <c r="X52" s="13"/>
    </row>
    <row r="53" spans="1:24" ht="12.75">
      <c r="A53" s="1"/>
      <c r="B53" s="14"/>
      <c r="C53" s="71"/>
      <c r="D53" s="22" t="s">
        <v>161</v>
      </c>
      <c r="E53" s="12"/>
      <c r="F53" s="12"/>
      <c r="G53" s="12"/>
      <c r="H53" s="12"/>
      <c r="I53" s="12"/>
      <c r="J53" s="12"/>
      <c r="K53" s="12"/>
      <c r="L53" s="12"/>
      <c r="M53" s="12"/>
      <c r="N53" s="12"/>
      <c r="O53" s="12"/>
      <c r="P53" s="12"/>
      <c r="Q53" s="4"/>
      <c r="R53" s="4"/>
      <c r="S53" s="4"/>
      <c r="T53" s="4"/>
      <c r="U53" s="4"/>
      <c r="V53" s="4"/>
      <c r="W53" s="4"/>
      <c r="X53" s="13"/>
    </row>
    <row r="54" spans="1:24" ht="12.75">
      <c r="A54" s="1"/>
      <c r="B54" s="14"/>
      <c r="C54" s="12"/>
      <c r="D54" s="12"/>
      <c r="E54" s="1"/>
      <c r="F54" s="12"/>
      <c r="G54" s="12"/>
      <c r="H54" s="12"/>
      <c r="I54" s="12"/>
      <c r="J54" s="12"/>
      <c r="K54" s="12"/>
      <c r="L54" s="12"/>
      <c r="M54" s="12"/>
      <c r="N54" s="12"/>
      <c r="O54" s="12"/>
      <c r="P54" s="12"/>
      <c r="Q54" s="4"/>
      <c r="R54" s="4"/>
      <c r="S54" s="4"/>
      <c r="T54" s="4"/>
      <c r="U54" s="4"/>
      <c r="V54" s="4"/>
      <c r="W54" s="4"/>
      <c r="X54" s="13"/>
    </row>
    <row r="55" spans="1:24" ht="13.5" thickBot="1">
      <c r="A55" s="1"/>
      <c r="B55" s="72"/>
      <c r="C55" s="73"/>
      <c r="D55" s="73"/>
      <c r="E55" s="73"/>
      <c r="F55" s="73"/>
      <c r="G55" s="73"/>
      <c r="H55" s="73"/>
      <c r="I55" s="73"/>
      <c r="J55" s="73"/>
      <c r="K55" s="73"/>
      <c r="L55" s="73"/>
      <c r="M55" s="73"/>
      <c r="N55" s="73"/>
      <c r="O55" s="73"/>
      <c r="P55" s="73"/>
      <c r="Q55" s="73"/>
      <c r="R55" s="73"/>
      <c r="S55" s="73"/>
      <c r="T55" s="73"/>
      <c r="U55" s="73"/>
      <c r="V55" s="73"/>
      <c r="W55" s="73"/>
      <c r="X55" s="74"/>
    </row>
  </sheetData>
  <sheetProtection/>
  <mergeCells count="13">
    <mergeCell ref="D11:G12"/>
    <mergeCell ref="H11:T11"/>
    <mergeCell ref="W11:W12"/>
    <mergeCell ref="D26:F27"/>
    <mergeCell ref="G26:G27"/>
    <mergeCell ref="N26:N27"/>
    <mergeCell ref="D41:F41"/>
    <mergeCell ref="D28:F28"/>
    <mergeCell ref="D29:F29"/>
    <mergeCell ref="D30:F30"/>
    <mergeCell ref="D31:F31"/>
    <mergeCell ref="D32:P32"/>
    <mergeCell ref="I37:M3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53" r:id="rId2"/>
  <drawing r:id="rId1"/>
</worksheet>
</file>

<file path=xl/worksheets/sheet14.xml><?xml version="1.0" encoding="utf-8"?>
<worksheet xmlns="http://schemas.openxmlformats.org/spreadsheetml/2006/main" xmlns:r="http://schemas.openxmlformats.org/officeDocument/2006/relationships">
  <dimension ref="B2:N21"/>
  <sheetViews>
    <sheetView zoomScalePageLayoutView="0" workbookViewId="0" topLeftCell="A1">
      <selection activeCell="D4" sqref="D4"/>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3.42187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21" t="s">
        <v>336</v>
      </c>
      <c r="F5" s="22"/>
      <c r="G5" s="22"/>
      <c r="H5" s="22"/>
      <c r="I5" s="22"/>
      <c r="J5" s="22"/>
      <c r="K5" s="22"/>
      <c r="L5" s="22"/>
      <c r="M5" s="22"/>
      <c r="N5" s="80"/>
    </row>
    <row r="6" spans="2:14" ht="14.25">
      <c r="B6" s="9"/>
      <c r="C6" s="22"/>
      <c r="D6" s="22"/>
      <c r="E6" s="22"/>
      <c r="F6" s="22" t="s">
        <v>203</v>
      </c>
      <c r="G6" s="22"/>
      <c r="H6" s="22"/>
      <c r="I6" s="22"/>
      <c r="J6" s="21"/>
      <c r="K6" s="21"/>
      <c r="L6" s="21"/>
      <c r="M6" s="21"/>
      <c r="N6" s="80"/>
    </row>
    <row r="7" spans="2:14" ht="15.75">
      <c r="B7" s="9"/>
      <c r="C7" s="18"/>
      <c r="D7" s="20"/>
      <c r="E7" s="22"/>
      <c r="F7" s="22"/>
      <c r="G7" s="20"/>
      <c r="H7" s="21"/>
      <c r="I7" s="21"/>
      <c r="J7" s="22"/>
      <c r="K7" s="22"/>
      <c r="L7" s="22"/>
      <c r="M7" s="22"/>
      <c r="N7" s="80"/>
    </row>
    <row r="8" spans="2:14" ht="12.75">
      <c r="B8" s="9"/>
      <c r="C8" s="22"/>
      <c r="D8" s="111" t="s">
        <v>164</v>
      </c>
      <c r="E8" s="111"/>
      <c r="F8" s="105"/>
      <c r="G8" s="167"/>
      <c r="H8" s="167"/>
      <c r="I8" s="167"/>
      <c r="J8" s="167"/>
      <c r="K8" s="167"/>
      <c r="L8" s="168" t="s">
        <v>165</v>
      </c>
      <c r="M8" s="167"/>
      <c r="N8" s="80"/>
    </row>
    <row r="9" spans="2:14" ht="12.75">
      <c r="B9" s="9"/>
      <c r="C9" s="22"/>
      <c r="D9" s="318"/>
      <c r="E9" s="320"/>
      <c r="F9" s="351" t="s">
        <v>166</v>
      </c>
      <c r="G9" s="351"/>
      <c r="H9" s="351"/>
      <c r="I9" s="352"/>
      <c r="J9" s="353"/>
      <c r="K9" s="344" t="s">
        <v>167</v>
      </c>
      <c r="L9" s="334" t="s">
        <v>56</v>
      </c>
      <c r="M9" s="81"/>
      <c r="N9" s="80"/>
    </row>
    <row r="10" spans="2:14" ht="12.75">
      <c r="B10" s="9"/>
      <c r="C10" s="22"/>
      <c r="D10" s="321"/>
      <c r="E10" s="323"/>
      <c r="F10" s="170" t="s">
        <v>48</v>
      </c>
      <c r="G10" s="170"/>
      <c r="H10" s="170"/>
      <c r="I10" s="170"/>
      <c r="J10" s="197"/>
      <c r="K10" s="344"/>
      <c r="L10" s="335"/>
      <c r="M10" s="81"/>
      <c r="N10" s="80"/>
    </row>
    <row r="11" spans="2:14" ht="12.75">
      <c r="B11" s="9"/>
      <c r="C11" s="22"/>
      <c r="D11" s="297" t="s">
        <v>57</v>
      </c>
      <c r="E11" s="297"/>
      <c r="F11" s="27">
        <f>IF('[1]附属書類６・円単位'!F11=0,"－",ROUNDDOWN('[1]附属書類６・円単位'!F11/1000000,0))</f>
        <v>802</v>
      </c>
      <c r="G11" s="27" t="str">
        <f>IF('[1]附属書類６・円単位'!G11=0,"－",ROUNDDOWN('[1]附属書類６・円単位'!G11/1000000,0))</f>
        <v>－</v>
      </c>
      <c r="H11" s="27" t="str">
        <f>IF('[1]附属書類６・円単位'!H11=0,"－",ROUNDDOWN('[1]附属書類６・円単位'!H11/1000000,0))</f>
        <v>－</v>
      </c>
      <c r="I11" s="27" t="str">
        <f>IF('[1]附属書類６・円単位'!I11=0,"－",ROUNDDOWN('[1]附属書類６・円単位'!I11/1000000,0))</f>
        <v>－</v>
      </c>
      <c r="J11" s="87" t="str">
        <f>IF('[1]附属書類６・円単位'!J11=0,"－",ROUNDDOWN('[1]附属書類６・円単位'!J11/1000000,0))</f>
        <v>－</v>
      </c>
      <c r="K11" s="173" t="str">
        <f>IF('[1]附属書類６・円単位'!K11=0,"－",ROUNDDOWN('[1]附属書類６・円単位'!K11/1000000,0))</f>
        <v>－</v>
      </c>
      <c r="L11" s="174">
        <f>IF('[1]附属書類６・円単位'!L11=0,"－",ROUNDDOWN('[1]附属書類６・円単位'!L11/1000000,0))</f>
        <v>802</v>
      </c>
      <c r="M11" s="175"/>
      <c r="N11" s="80"/>
    </row>
    <row r="12" spans="2:14" ht="12.75">
      <c r="B12" s="9"/>
      <c r="C12" s="22"/>
      <c r="D12" s="346" t="s">
        <v>168</v>
      </c>
      <c r="E12" s="346"/>
      <c r="F12" s="198">
        <f>IF('[1]附属書類６・円単位'!F12=0,"－",ROUNDDOWN('[1]附属書類６・円単位'!F12/1000000,0))</f>
        <v>410</v>
      </c>
      <c r="G12" s="198" t="str">
        <f>IF('[1]附属書類６・円単位'!G12=0,"－",ROUNDDOWN('[1]附属書類６・円単位'!G12/1000000,0))</f>
        <v>－</v>
      </c>
      <c r="H12" s="198" t="str">
        <f>IF('[1]附属書類６・円単位'!H12=0,"－",ROUNDDOWN('[1]附属書類６・円単位'!H12/1000000,0))</f>
        <v>－</v>
      </c>
      <c r="I12" s="198" t="str">
        <f>IF('[1]附属書類６・円単位'!I12=0,"－",ROUNDDOWN('[1]附属書類６・円単位'!I12/1000000,0))</f>
        <v>－</v>
      </c>
      <c r="J12" s="199" t="str">
        <f>IF('[1]附属書類６・円単位'!J12=0,"－",ROUNDDOWN('[1]附属書類６・円単位'!J12/1000000,0))</f>
        <v>－</v>
      </c>
      <c r="K12" s="200" t="str">
        <f>IF('[1]附属書類６・円単位'!K12=0,"－",ROUNDDOWN('[1]附属書類６・円単位'!K12/1000000,0))</f>
        <v>－</v>
      </c>
      <c r="L12" s="201">
        <f>IF('[1]附属書類６・円単位'!L12=0,"－",ROUNDDOWN('[1]附属書類６・円単位'!L12/1000000,0))</f>
        <v>410</v>
      </c>
      <c r="M12" s="175"/>
      <c r="N12" s="80"/>
    </row>
    <row r="13" spans="2:14" ht="12.75">
      <c r="B13" s="9"/>
      <c r="C13" s="22"/>
      <c r="D13" s="347" t="s">
        <v>169</v>
      </c>
      <c r="E13" s="347"/>
      <c r="F13" s="202">
        <f>IF('[1]附属書類６・円単位'!F13=0,"－",ROUNDDOWN('[1]附属書類６・円単位'!F13/1000000,0))</f>
        <v>82</v>
      </c>
      <c r="G13" s="202" t="str">
        <f>IF('[1]附属書類６・円単位'!G13=0,"－",ROUNDDOWN('[1]附属書類６・円単位'!G13/1000000,0))</f>
        <v>－</v>
      </c>
      <c r="H13" s="202" t="str">
        <f>IF('[1]附属書類６・円単位'!H13=0,"－",ROUNDDOWN('[1]附属書類６・円単位'!H13/1000000,0))</f>
        <v>－</v>
      </c>
      <c r="I13" s="202" t="str">
        <f>IF('[1]附属書類６・円単位'!I13=0,"－",ROUNDDOWN('[1]附属書類６・円単位'!I13/1000000,0))</f>
        <v>－</v>
      </c>
      <c r="J13" s="203" t="str">
        <f>IF('[1]附属書類６・円単位'!J13=0,"－",ROUNDDOWN('[1]附属書類６・円単位'!J13/1000000,0))</f>
        <v>－</v>
      </c>
      <c r="K13" s="204" t="str">
        <f>IF('[1]附属書類６・円単位'!K13=0,"－",ROUNDDOWN('[1]附属書類６・円単位'!K13/1000000,0))</f>
        <v>－</v>
      </c>
      <c r="L13" s="205">
        <f>IF('[1]附属書類６・円単位'!L13=0,"－",ROUNDDOWN('[1]附属書類６・円単位'!L13/1000000,0))</f>
        <v>82</v>
      </c>
      <c r="M13" s="175"/>
      <c r="N13" s="80"/>
    </row>
    <row r="14" spans="2:14" ht="12.75">
      <c r="B14" s="9"/>
      <c r="C14" s="22"/>
      <c r="D14" s="337" t="s">
        <v>60</v>
      </c>
      <c r="E14" s="180"/>
      <c r="F14" s="202">
        <f>IF('[1]附属書類６・円単位'!F14=0,"－",ROUNDDOWN('[1]附属書類６・円単位'!F14/1000000,0))</f>
        <v>299</v>
      </c>
      <c r="G14" s="202" t="str">
        <f>IF('[1]附属書類６・円単位'!G14=0,"－",ROUNDDOWN('[1]附属書類６・円単位'!G14/1000000,0))</f>
        <v>－</v>
      </c>
      <c r="H14" s="202" t="str">
        <f>IF('[1]附属書類６・円単位'!H14=0,"－",ROUNDDOWN('[1]附属書類６・円単位'!H14/1000000,0))</f>
        <v>－</v>
      </c>
      <c r="I14" s="202" t="str">
        <f>IF('[1]附属書類６・円単位'!I14=0,"－",ROUNDDOWN('[1]附属書類６・円単位'!I14/1000000,0))</f>
        <v>－</v>
      </c>
      <c r="J14" s="203" t="str">
        <f>IF('[1]附属書類６・円単位'!J14=0,"－",ROUNDDOWN('[1]附属書類６・円単位'!J14/1000000,0))</f>
        <v>－</v>
      </c>
      <c r="K14" s="173" t="str">
        <f>IF('[1]附属書類６・円単位'!K14=0,"－",ROUNDDOWN('[1]附属書類６・円単位'!K14/1000000,0))</f>
        <v>－</v>
      </c>
      <c r="L14" s="205">
        <f>IF('[1]附属書類６・円単位'!L14=0,"－",ROUNDDOWN('[1]附属書類６・円単位'!L14/1000000,0))</f>
        <v>299</v>
      </c>
      <c r="M14" s="175"/>
      <c r="N14" s="80"/>
    </row>
    <row r="15" spans="2:14" ht="13.5" thickBot="1">
      <c r="B15" s="9"/>
      <c r="C15" s="22"/>
      <c r="D15" s="348"/>
      <c r="E15" s="89" t="s">
        <v>256</v>
      </c>
      <c r="F15" s="27">
        <f>IF('[1]附属書類６・円単位'!F14=0,"－",ROUNDDOWN('[1]附属書類６・円単位'!F14/1000000,0))</f>
        <v>299</v>
      </c>
      <c r="G15" s="27" t="str">
        <f>IF('[1]附属書類６・円単位'!G14=0,"－",ROUNDDOWN('[1]附属書類６・円単位'!G14/1000000,0))</f>
        <v>－</v>
      </c>
      <c r="H15" s="27" t="str">
        <f>IF('[1]附属書類６・円単位'!H14=0,"－",ROUNDDOWN('[1]附属書類６・円単位'!H14/1000000,0))</f>
        <v>－</v>
      </c>
      <c r="I15" s="27" t="str">
        <f>IF('[1]附属書類６・円単位'!I14=0,"－",ROUNDDOWN('[1]附属書類６・円単位'!I14/1000000,0))</f>
        <v>－</v>
      </c>
      <c r="J15" s="87" t="str">
        <f>IF('[1]附属書類６・円単位'!J14=0,"－",ROUNDDOWN('[1]附属書類６・円単位'!J14/1000000,0))</f>
        <v>－</v>
      </c>
      <c r="K15" s="173" t="str">
        <f>IF('[1]附属書類６・円単位'!K14=0,"－",ROUNDDOWN('[1]附属書類６・円単位'!K14/1000000,0))</f>
        <v>－</v>
      </c>
      <c r="L15" s="174">
        <f>IF('[1]附属書類６・円単位'!L14=0,"－",ROUNDDOWN('[1]附属書類６・円単位'!L14/1000000,0))</f>
        <v>299</v>
      </c>
      <c r="M15" s="175"/>
      <c r="N15" s="80"/>
    </row>
    <row r="16" spans="2:14" ht="13.5" thickTop="1">
      <c r="B16" s="9"/>
      <c r="C16" s="22"/>
      <c r="D16" s="339" t="s">
        <v>173</v>
      </c>
      <c r="E16" s="340"/>
      <c r="F16" s="102">
        <f>IF('[1]附属書類６・円単位'!F21=0,"－",ROUNDDOWN('[1]附属書類６・円単位'!F21/1000000,0))</f>
        <v>1594</v>
      </c>
      <c r="G16" s="102" t="str">
        <f>IF('[1]附属書類６・円単位'!G21=0,"－",ROUNDDOWN('[1]附属書類６・円単位'!G21/1000000,0))</f>
        <v>－</v>
      </c>
      <c r="H16" s="102" t="str">
        <f>IF('[1]附属書類６・円単位'!H21=0,"－",ROUNDDOWN('[1]附属書類６・円単位'!H21/1000000,0))</f>
        <v>－</v>
      </c>
      <c r="I16" s="102" t="str">
        <f>IF('[1]附属書類６・円単位'!I21=0,"－",ROUNDDOWN('[1]附属書類６・円単位'!I21/1000000,0))</f>
        <v>－</v>
      </c>
      <c r="J16" s="103" t="str">
        <f>IF('[1]附属書類６・円単位'!J21=0,"－",ROUNDDOWN('[1]附属書類６・円単位'!J21/1000000,0))</f>
        <v>－</v>
      </c>
      <c r="K16" s="182" t="str">
        <f>IF('[1]附属書類６・円単位'!K21=0,"－",ROUNDDOWN('[1]附属書類６・円単位'!K21/1000000,0))</f>
        <v>－</v>
      </c>
      <c r="L16" s="216">
        <f>IF('[1]附属書類６・円単位'!L21=0,"－",ROUNDDOWN('[1]附属書類６・円単位'!L21/1000000,0))</f>
        <v>1594</v>
      </c>
      <c r="M16" s="175"/>
      <c r="N16" s="80"/>
    </row>
    <row r="17" spans="2:14" ht="12.75">
      <c r="B17" s="9"/>
      <c r="C17" s="22"/>
      <c r="D17" s="111"/>
      <c r="E17" s="184"/>
      <c r="F17" s="81"/>
      <c r="G17" s="81"/>
      <c r="H17" s="81"/>
      <c r="I17" s="81"/>
      <c r="J17" s="81"/>
      <c r="K17" s="81"/>
      <c r="L17" s="81"/>
      <c r="M17" s="175"/>
      <c r="N17" s="80"/>
    </row>
    <row r="18" spans="2:14" ht="12.75">
      <c r="B18" s="9"/>
      <c r="C18" s="22"/>
      <c r="D18" s="111"/>
      <c r="E18" s="184"/>
      <c r="F18" s="81"/>
      <c r="G18" s="81"/>
      <c r="H18" s="81"/>
      <c r="I18" s="81"/>
      <c r="J18" s="81"/>
      <c r="K18" s="81"/>
      <c r="L18" s="81"/>
      <c r="M18" s="175"/>
      <c r="N18" s="80"/>
    </row>
    <row r="19" spans="2:14" ht="12.75">
      <c r="B19" s="9"/>
      <c r="C19" s="22"/>
      <c r="D19" s="111"/>
      <c r="E19" s="184"/>
      <c r="F19" s="81"/>
      <c r="G19" s="81"/>
      <c r="H19" s="81"/>
      <c r="I19" s="81"/>
      <c r="J19" s="81"/>
      <c r="K19" s="81"/>
      <c r="L19" s="81"/>
      <c r="M19" s="175"/>
      <c r="N19" s="80"/>
    </row>
    <row r="20" spans="2:14" ht="12.75">
      <c r="B20" s="9"/>
      <c r="C20" s="22"/>
      <c r="D20" s="111"/>
      <c r="E20" s="184"/>
      <c r="F20" s="81"/>
      <c r="G20" s="81"/>
      <c r="H20" s="81"/>
      <c r="I20" s="81"/>
      <c r="J20" s="81"/>
      <c r="K20" s="81"/>
      <c r="L20" s="175"/>
      <c r="M20" s="175"/>
      <c r="N20" s="80"/>
    </row>
    <row r="21" spans="2:14" ht="13.5" thickBot="1">
      <c r="B21" s="117"/>
      <c r="C21" s="118"/>
      <c r="D21" s="118"/>
      <c r="E21" s="118"/>
      <c r="F21" s="118"/>
      <c r="G21" s="118"/>
      <c r="H21" s="118"/>
      <c r="I21" s="118"/>
      <c r="J21" s="118"/>
      <c r="K21" s="118"/>
      <c r="L21" s="118"/>
      <c r="M21" s="118"/>
      <c r="N21" s="119"/>
    </row>
  </sheetData>
  <sheetProtection/>
  <mergeCells count="10">
    <mergeCell ref="L9:L10"/>
    <mergeCell ref="D11:E11"/>
    <mergeCell ref="D12:E12"/>
    <mergeCell ref="D13:E13"/>
    <mergeCell ref="D14:D15"/>
    <mergeCell ref="D16:E16"/>
    <mergeCell ref="D9:E10"/>
    <mergeCell ref="F9:H9"/>
    <mergeCell ref="I9:J9"/>
    <mergeCell ref="K9:K10"/>
  </mergeCells>
  <printOptions horizontalCentered="1"/>
  <pageMargins left="0.1968503937007874" right="0.1968503937007874" top="0.984251968503937" bottom="0.1968503937007874" header="0.31496062992125984" footer="0.31496062992125984"/>
  <pageSetup horizontalDpi="600" verticalDpi="600" orientation="landscape" paperSize="9" scale="74" r:id="rId2"/>
  <drawing r:id="rId1"/>
</worksheet>
</file>

<file path=xl/worksheets/sheet15.xml><?xml version="1.0" encoding="utf-8"?>
<worksheet xmlns="http://schemas.openxmlformats.org/spreadsheetml/2006/main" xmlns:r="http://schemas.openxmlformats.org/officeDocument/2006/relationships">
  <dimension ref="A1:X67"/>
  <sheetViews>
    <sheetView zoomScalePageLayoutView="0" workbookViewId="0" topLeftCell="A1">
      <selection activeCell="C4" sqref="C4"/>
    </sheetView>
  </sheetViews>
  <sheetFormatPr defaultColWidth="9.00390625" defaultRowHeight="15"/>
  <cols>
    <col min="1" max="1" width="2.8515625" style="4" customWidth="1"/>
    <col min="2" max="2" width="3.421875" style="4" customWidth="1"/>
    <col min="3" max="3" width="5.28125" style="4" customWidth="1"/>
    <col min="4" max="4" width="9.00390625" style="4" customWidth="1"/>
    <col min="5" max="5" width="27.28125" style="4" customWidth="1"/>
    <col min="6" max="6" width="11.00390625" style="4" bestFit="1" customWidth="1"/>
    <col min="7" max="7" width="12.140625" style="4" customWidth="1"/>
    <col min="8" max="8" width="12.7109375" style="4" customWidth="1"/>
    <col min="9" max="10" width="11.7109375" style="4" customWidth="1"/>
    <col min="11" max="11" width="14.00390625" style="4" customWidth="1"/>
    <col min="12" max="22" width="11.7109375" style="4" customWidth="1"/>
    <col min="23" max="23" width="13.00390625" style="4" customWidth="1"/>
    <col min="24" max="24" width="7.140625" style="4" customWidth="1"/>
    <col min="25" max="25" width="2.421875" style="4" customWidth="1"/>
    <col min="26" max="16384" width="9.00390625" style="4"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89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257</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358" t="s">
        <v>258</v>
      </c>
      <c r="P6" s="359"/>
      <c r="Q6" s="359"/>
      <c r="R6" s="359"/>
      <c r="S6" s="359"/>
      <c r="T6" s="359"/>
      <c r="U6" s="359"/>
      <c r="V6" s="359"/>
      <c r="W6" s="359"/>
      <c r="X6" s="13"/>
    </row>
    <row r="7" spans="1:24" ht="12.75">
      <c r="A7" s="1"/>
      <c r="B7" s="14"/>
      <c r="C7" s="12"/>
      <c r="D7" s="12"/>
      <c r="E7" s="12"/>
      <c r="F7" s="12"/>
      <c r="G7" s="12"/>
      <c r="H7" s="12"/>
      <c r="I7" s="12"/>
      <c r="J7" s="12"/>
      <c r="K7" s="12"/>
      <c r="L7" s="12"/>
      <c r="M7" s="12"/>
      <c r="N7" s="12"/>
      <c r="O7" s="359"/>
      <c r="P7" s="359"/>
      <c r="Q7" s="359"/>
      <c r="R7" s="359"/>
      <c r="S7" s="359"/>
      <c r="T7" s="359"/>
      <c r="U7" s="359"/>
      <c r="V7" s="359"/>
      <c r="W7" s="359"/>
      <c r="X7" s="13"/>
    </row>
    <row r="8" spans="1:24" ht="15.75">
      <c r="A8" s="1"/>
      <c r="B8" s="14"/>
      <c r="C8" s="18" t="s">
        <v>4</v>
      </c>
      <c r="D8" s="19"/>
      <c r="E8" s="12"/>
      <c r="F8" s="12"/>
      <c r="G8" s="185">
        <f>IF('[1]政策シート・円単位（国民生活と安心・安全　合算）'!G8=0,"",ROUNDDOWN('[1]政策シート・円単位（国民生活と安心・安全　合算）'!G8/1000000,0))</f>
        <v>223772</v>
      </c>
      <c r="H8" s="21" t="s">
        <v>176</v>
      </c>
      <c r="I8" s="12"/>
      <c r="J8" s="12"/>
      <c r="K8" s="12"/>
      <c r="L8" s="12"/>
      <c r="M8" s="12"/>
      <c r="N8" s="12"/>
      <c r="O8" s="12"/>
      <c r="P8" s="12"/>
      <c r="Q8" s="12"/>
      <c r="R8" s="12"/>
      <c r="S8" s="12"/>
      <c r="T8" s="12"/>
      <c r="U8" s="12"/>
      <c r="V8" s="12"/>
      <c r="W8" s="12"/>
      <c r="X8" s="13"/>
    </row>
    <row r="9" spans="1:24" ht="12.75">
      <c r="A9" s="1"/>
      <c r="B9" s="14"/>
      <c r="C9" s="12"/>
      <c r="D9" s="12"/>
      <c r="E9" s="12"/>
      <c r="F9" s="12"/>
      <c r="G9" s="12"/>
      <c r="H9" s="12"/>
      <c r="I9" s="12"/>
      <c r="J9" s="12"/>
      <c r="K9" s="12"/>
      <c r="L9" s="12"/>
      <c r="M9" s="12"/>
      <c r="N9" s="12"/>
      <c r="O9" s="12"/>
      <c r="P9" s="12"/>
      <c r="Q9" s="12"/>
      <c r="R9" s="12"/>
      <c r="S9" s="12"/>
      <c r="T9" s="12"/>
      <c r="U9" s="12"/>
      <c r="V9" s="12"/>
      <c r="W9" s="12"/>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5</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IF('[1]政策シート・円単位（国民生活と安心・安全　合算）'!G13=0,"－",ROUNDDOWN('[1]政策シート・円単位（国民生活と安心・安全　合算）'!G13/1000000,0))</f>
        <v>9226</v>
      </c>
      <c r="H13" s="133">
        <f>IF('[1]政策シート・円単位（国民生活と安心・安全　合算）'!H13=0,"－",ROUNDDOWN('[1]政策シート・円単位（国民生活と安心・安全　合算）'!H13/1000000,0))</f>
        <v>7813</v>
      </c>
      <c r="I13" s="133">
        <f>IF('[1]政策シート・円単位（国民生活と安心・安全　合算）'!I13=0,"－",ROUNDDOWN('[1]政策シート・円単位（国民生活と安心・安全　合算）'!I13/1000000,0))</f>
        <v>472</v>
      </c>
      <c r="J13" s="134">
        <f>IF('[1]政策シート・円単位（国民生活と安心・安全　合算）'!J13=0,"－",ROUNDDOWN('[1]政策シート・円単位（国民生活と安心・安全　合算）'!J13/1000000,0))</f>
        <v>941</v>
      </c>
      <c r="K13" s="174" t="str">
        <f>IF('[1]政策シート・円単位（国民生活と安心・安全　合算）'!K13=0,"－",ROUNDDOWN('[1]政策シート・円単位（国民生活と安心・安全　合算）'!K13/1000000,0))</f>
        <v>－</v>
      </c>
      <c r="L13" s="174" t="str">
        <f>IF('[1]政策シート・円単位（国民生活と安心・安全　合算）'!L13=0,"－",ROUNDDOWN('[1]政策シート・円単位（国民生活と安心・安全　合算）'!L13/1000000,0))</f>
        <v>－</v>
      </c>
      <c r="M13" s="174" t="str">
        <f>IF('[1]政策シート・円単位（国民生活と安心・安全　合算）'!M13=0,"－",ROUNDDOWN('[1]政策シート・円単位（国民生活と安心・安全　合算）'!M13/1000000,0))</f>
        <v>－</v>
      </c>
      <c r="N13" s="174" t="str">
        <f>IF('[1]政策シート・円単位（国民生活と安心・安全　合算）'!N13=0,"－",ROUNDDOWN('[1]政策シート・円単位（国民生活と安心・安全　合算）'!N13/1000000,0))</f>
        <v>－</v>
      </c>
      <c r="O13" s="174" t="str">
        <f>IF('[1]政策シート・円単位（国民生活と安心・安全　合算）'!O13=0,"－",ROUNDDOWN('[1]政策シート・円単位（国民生活と安心・安全　合算）'!O13/1000000,0))</f>
        <v>－</v>
      </c>
      <c r="P13" s="174" t="str">
        <f>IF('[1]政策シート・円単位（国民生活と安心・安全　合算）'!P13=0,"－",ROUNDDOWN('[1]政策シート・円単位（国民生活と安心・安全　合算）'!P13/1000000,0))</f>
        <v>－</v>
      </c>
      <c r="Q13" s="174" t="str">
        <f>IF('[1]政策シート・円単位（国民生活と安心・安全　合算）'!Q13=0,"－",ROUNDDOWN('[1]政策シート・円単位（国民生活と安心・安全　合算）'!Q13/1000000,0))</f>
        <v>－</v>
      </c>
      <c r="R13" s="174" t="str">
        <f>IF('[1]政策シート・円単位（国民生活と安心・安全　合算）'!R13=0,"－",ROUNDDOWN('[1]政策シート・円単位（国民生活と安心・安全　合算）'!R13/1000000,0))</f>
        <v>－</v>
      </c>
      <c r="S13" s="174" t="str">
        <f>IF('[1]政策シート・円単位（国民生活と安心・安全　合算）'!S13=0,"－",ROUNDDOWN('[1]政策シート・円単位（国民生活と安心・安全　合算）'!S13/1000000,0))</f>
        <v>－</v>
      </c>
      <c r="T13" s="174" t="str">
        <f>IF('[1]政策シート・円単位（国民生活と安心・安全　合算）'!T13=0,"－",ROUNDDOWN('[1]政策シート・円単位（国民生活と安心・安全　合算）'!T13/1000000,0))</f>
        <v>－</v>
      </c>
      <c r="U13" s="174" t="str">
        <f>IF('[1]政策シート・円単位（国民生活と安心・安全　合算）'!U13=0,"－",ROUNDDOWN('[1]政策シート・円単位（国民生活と安心・安全　合算）'!U13/1000000,0))</f>
        <v>－</v>
      </c>
      <c r="V13" s="135" t="str">
        <f>IF('[1]政策シート・円単位（国民生活と安心・安全　合算）'!V13=0,"－",ROUNDDOWN('[1]政策シート・円単位（国民生活と安心・安全　合算）'!V13/1000000,0))</f>
        <v>－</v>
      </c>
      <c r="W13" s="88" t="str">
        <f>IF('[1]政策シート・円単位（国民生活と安心・安全　合算）'!W13=0,"－",ROUNDDOWN('[1]政策シート・円単位（国民生活と安心・安全　合算）'!W13/1000000,0))</f>
        <v>－</v>
      </c>
      <c r="X13" s="13"/>
    </row>
    <row r="14" spans="1:24" ht="13.5" thickTop="1">
      <c r="A14" s="1"/>
      <c r="B14" s="14"/>
      <c r="C14" s="12"/>
      <c r="D14" s="136" t="s">
        <v>58</v>
      </c>
      <c r="E14" s="226"/>
      <c r="F14" s="226"/>
      <c r="G14" s="138">
        <f>IF('[1]政策シート・円単位（国民生活と安心・安全　合算）'!G14=0,"－",ROUNDDOWN('[1]政策シート・円単位（国民生活と安心・安全　合算）'!G14/1000000,0))</f>
        <v>13446</v>
      </c>
      <c r="H14" s="138" t="s">
        <v>88</v>
      </c>
      <c r="I14" s="138" t="s">
        <v>88</v>
      </c>
      <c r="J14" s="138" t="s">
        <v>88</v>
      </c>
      <c r="K14" s="138" t="str">
        <f>IF('[1]政策シート・円単位（国民生活と安心・安全　合算）'!K14=0,"－",ROUNDDOWN('[1]政策シート・円単位（国民生活と安心・安全　合算）'!K14/1000000,0))</f>
        <v>－</v>
      </c>
      <c r="L14" s="138" t="str">
        <f>IF('[1]政策シート・円単位（国民生活と安心・安全　合算）'!L14=0,"－",ROUNDDOWN('[1]政策シート・円単位（国民生活と安心・安全　合算）'!L14/1000000,0))</f>
        <v>－</v>
      </c>
      <c r="M14" s="138" t="str">
        <f>IF('[1]政策シート・円単位（国民生活と安心・安全　合算）'!M14=0,"－",ROUNDDOWN('[1]政策シート・円単位（国民生活と安心・安全　合算）'!M14/1000000,0))</f>
        <v>－</v>
      </c>
      <c r="N14" s="138" t="str">
        <f>IF('[1]政策シート・円単位（国民生活と安心・安全　合算）'!N14=0,"－",ROUNDDOWN('[1]政策シート・円単位（国民生活と安心・安全　合算）'!N14/1000000,0))</f>
        <v>－</v>
      </c>
      <c r="O14" s="138" t="str">
        <f>IF('[1]政策シート・円単位（国民生活と安心・安全　合算）'!O14=0,"－",ROUNDDOWN('[1]政策シート・円単位（国民生活と安心・安全　合算）'!O14/1000000,0))</f>
        <v>－</v>
      </c>
      <c r="P14" s="138" t="str">
        <f>IF('[1]政策シート・円単位（国民生活と安心・安全　合算）'!P14=0,"－",ROUNDDOWN('[1]政策シート・円単位（国民生活と安心・安全　合算）'!P14/1000000,0))</f>
        <v>－</v>
      </c>
      <c r="Q14" s="138" t="str">
        <f>IF('[1]政策シート・円単位（国民生活と安心・安全　合算）'!Q14=0,"－",ROUNDDOWN('[1]政策シート・円単位（国民生活と安心・安全　合算）'!Q14/1000000,0))</f>
        <v>－</v>
      </c>
      <c r="R14" s="138">
        <f>IF('[1]政策シート・円単位（国民生活と安心・安全　合算）'!R14=0,"－",ROUNDDOWN('[1]政策シート・円単位（国民生活と安心・安全　合算）'!R14/1000000,0))</f>
        <v>953</v>
      </c>
      <c r="S14" s="138">
        <f>IF('[1]政策シート・円単位（国民生活と安心・安全　合算）'!S14=0,"－",ROUNDDOWN('[1]政策シート・円単位（国民生活と安心・安全　合算）'!S14/1000000,0))</f>
        <v>6782</v>
      </c>
      <c r="T14" s="138">
        <f>IF('[1]政策シート・円単位（国民生活と安心・安全　合算）'!T14=0,"－",ROUNDDOWN('[1]政策シート・円単位（国民生活と安心・安全　合算）'!T14/1000000,0))</f>
        <v>5756</v>
      </c>
      <c r="U14" s="138">
        <f>IF('[1]政策シート・円単位（国民生活と安心・安全　合算）'!U14=0,"－",ROUNDDOWN('[1]政策シート・円単位（国民生活と安心・安全　合算）'!U14/1000000,0))</f>
        <v>0</v>
      </c>
      <c r="V14" s="138">
        <f>IF('[1]政策シート・円単位（国民生活と安心・安全　合算）'!V14=0,"－",ROUNDDOWN('[1]政策シート・円単位（国民生活と安心・安全　合算）'!V14/1000000,0))</f>
        <v>-47</v>
      </c>
      <c r="W14" s="101" t="str">
        <f>IF('[1]政策シート・円単位（国民生活と安心・安全　合算）'!W14=0,"－",ROUNDDOWN('[1]政策シート・円単位（国民生活と安心・安全　合算）'!W14/1000000,0))</f>
        <v>－</v>
      </c>
      <c r="X14" s="13"/>
    </row>
    <row r="15" spans="1:24" ht="12.75">
      <c r="A15" s="1"/>
      <c r="B15" s="14"/>
      <c r="C15" s="12"/>
      <c r="D15" s="141" t="s">
        <v>113</v>
      </c>
      <c r="E15" s="227"/>
      <c r="F15" s="227"/>
      <c r="G15" s="143">
        <f>IF('[1]政策シート・円単位（国民生活と安心・安全　合算）'!G15=0,"－",ROUNDDOWN('[1]政策シート・円単位（国民生活と安心・安全　合算）'!G15/1000000,0))</f>
        <v>1635</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f>IF('[1]政策シート・円単位（国民生活と安心・安全　合算）'!T15=0,"－",ROUNDDOWN('[1]政策シート・円単位（国民生活と安心・安全　合算）'!T15/1000000,0))</f>
        <v>1635</v>
      </c>
      <c r="U15" s="143" t="s">
        <v>88</v>
      </c>
      <c r="V15" s="143" t="s">
        <v>88</v>
      </c>
      <c r="W15" s="228" t="str">
        <f>IF('[1]政策シート・円単位（国民生活と安心・安全　合算）'!W15=0,"－",ROUNDDOWN('[1]政策シート・円単位（国民生活と安心・安全　合算）'!W15/1000000,0))</f>
        <v>－</v>
      </c>
      <c r="X15" s="13"/>
    </row>
    <row r="16" spans="1:24" ht="12.75">
      <c r="A16" s="1"/>
      <c r="B16" s="14"/>
      <c r="C16" s="12"/>
      <c r="D16" s="136" t="s">
        <v>114</v>
      </c>
      <c r="E16" s="137"/>
      <c r="F16" s="137"/>
      <c r="G16" s="27">
        <f>IF('[1]政策シート・円単位（国民生活と安心・安全　合算）'!G16=0,"－",ROUNDDOWN('[1]政策シート・円単位（国民生活と安心・安全　合算）'!G16/1000000,0))</f>
        <v>199464</v>
      </c>
      <c r="H16" s="190">
        <f>IF('[1]政策シート・円単位（国民生活と安心・安全　合算）'!H16=0,"－",ROUNDDOWN('[1]政策シート・円単位（国民生活と安心・安全　合算）'!H16/1000000,0))</f>
        <v>1333</v>
      </c>
      <c r="I16" s="190">
        <f>IF('[1]政策シート・円単位（国民生活と安心・安全　合算）'!I16=0,"－",ROUNDDOWN('[1]政策シート・円単位（国民生活と安心・安全　合算）'!I16/1000000,0))</f>
        <v>72</v>
      </c>
      <c r="J16" s="190">
        <f>IF('[1]政策シート・円単位（国民生活と安心・安全　合算）'!J16=0,"－",ROUNDDOWN('[1]政策シート・円単位（国民生活と安心・安全　合算）'!J16/1000000,0))</f>
        <v>157</v>
      </c>
      <c r="K16" s="27" t="str">
        <f>IF('[1]政策シート・円単位（国民生活と安心・安全　合算）'!K16=0,"－",ROUNDDOWN('[1]政策シート・円単位（国民生活と安心・安全　合算）'!K16/1000000,0))</f>
        <v>－</v>
      </c>
      <c r="L16" s="27">
        <f>IF('[1]政策シート・円単位（国民生活と安心・安全　合算）'!L16=0,"－",ROUNDDOWN('[1]政策シート・円単位（国民生活と安心・安全　合算）'!L16/1000000,0))</f>
        <v>147378</v>
      </c>
      <c r="M16" s="27">
        <f>IF('[1]政策シート・円単位（国民生活と安心・安全　合算）'!M16=0,"－",ROUNDDOWN('[1]政策シート・円単位（国民生活と安心・安全　合算）'!M16/1000000,0))</f>
        <v>13828</v>
      </c>
      <c r="N16" s="27">
        <f>IF('[1]政策シート・円単位（国民生活と安心・安全　合算）'!N16=0,"－",ROUNDDOWN('[1]政策シート・円単位（国民生活と安心・安全　合算）'!N16/1000000,0))</f>
        <v>20577</v>
      </c>
      <c r="O16" s="27">
        <f>IF('[1]政策シート・円単位（国民生活と安心・安全　合算）'!O16=0,"－",ROUNDDOWN('[1]政策シート・円単位（国民生活と安心・安全　合算）'!O16/1000000,0))</f>
        <v>9426</v>
      </c>
      <c r="P16" s="27" t="str">
        <f>IF('[1]政策シート・円単位（国民生活と安心・安全　合算）'!P16=0,"－",ROUNDDOWN('[1]政策シート・円単位（国民生活と安心・安全　合算）'!P16/1000000,0))</f>
        <v>－</v>
      </c>
      <c r="Q16" s="27" t="str">
        <f>IF('[1]政策シート・円単位（国民生活と安心・安全　合算）'!Q16=0,"－",ROUNDDOWN('[1]政策シート・円単位（国民生活と安心・安全　合算）'!Q16/1000000,0))</f>
        <v>－</v>
      </c>
      <c r="R16" s="27">
        <f>IF('[1]政策シート・円単位（国民生活と安心・安全　合算）'!R16=0,"－",ROUNDDOWN('[1]政策シート・円単位（国民生活と安心・安全　合算）'!R16/1000000,0))</f>
        <v>8114</v>
      </c>
      <c r="S16" s="27">
        <f>IF('[1]政策シート・円単位（国民生活と安心・安全　合算）'!S16=0,"－",ROUNDDOWN('[1]政策シート・円単位（国民生活と安心・安全　合算）'!S16/1000000,0))</f>
        <v>141</v>
      </c>
      <c r="T16" s="27" t="str">
        <f>IF('[1]政策シート・円単位（国民生活と安心・安全　合算）'!T16=0,"－",ROUNDDOWN('[1]政策シート・円単位（国民生活と安心・安全　合算）'!T16/1000000,0))</f>
        <v>－</v>
      </c>
      <c r="U16" s="27">
        <f>IF('[1]政策シート・円単位（国民生活と安心・安全　合算）'!U16=0,"－",ROUNDDOWN('[1]政策シート・円単位（国民生活と安心・安全　合算）'!U16/1000000,0))</f>
        <v>-1</v>
      </c>
      <c r="V16" s="27" t="str">
        <f>IF('[1]政策シート・円単位（国民生活と安心・安全　合算）'!V16=0,"－",ROUNDDOWN('[1]政策シート・円単位（国民生活と安心・安全　合算）'!V16/1000000,0))</f>
        <v>－</v>
      </c>
      <c r="W16" s="88">
        <f>IF('[1]政策シート・円単位（国民生活と安心・安全　合算）'!W16=0,"－",ROUNDDOWN('[1]政策シート・円単位（国民生活と安心・安全　合算）'!W16/1000000,0))</f>
        <v>667834</v>
      </c>
      <c r="X16" s="13"/>
    </row>
    <row r="17" spans="1:24" ht="12.75">
      <c r="A17" s="1"/>
      <c r="B17" s="14"/>
      <c r="C17" s="12"/>
      <c r="D17" s="147"/>
      <c r="E17" s="306" t="s">
        <v>259</v>
      </c>
      <c r="F17" s="308"/>
      <c r="G17" s="27">
        <f>IF('[1]政策シート・円単位（国民生活と安心・安全　合算）'!G17=0,"－",ROUNDDOWN('[1]政策シート・円単位（国民生活と安心・安全　合算）'!G17/1000000,0))</f>
        <v>826</v>
      </c>
      <c r="H17" s="190" t="str">
        <f>IF('[1]政策シート・円単位（国民生活と安心・安全　合算）'!H17=0,"－",ROUNDDOWN('[1]政策シート・円単位（国民生活と安心・安全　合算）'!H17/1000000,0))</f>
        <v>－</v>
      </c>
      <c r="I17" s="190" t="str">
        <f>IF('[1]政策シート・円単位（国民生活と安心・安全　合算）'!I17=0,"－",ROUNDDOWN('[1]政策シート・円単位（国民生活と安心・安全　合算）'!I17/1000000,0))</f>
        <v>－</v>
      </c>
      <c r="J17" s="190" t="str">
        <f>IF('[1]政策シート・円単位（国民生活と安心・安全　合算）'!J17=0,"－",ROUNDDOWN('[1]政策シート・円単位（国民生活と安心・安全　合算）'!J17/1000000,0))</f>
        <v>－</v>
      </c>
      <c r="K17" s="27" t="str">
        <f>IF('[1]政策シート・円単位（国民生活と安心・安全　合算）'!K17=0,"－",ROUNDDOWN('[1]政策シート・円単位（国民生活と安心・安全　合算）'!K17/1000000,0))</f>
        <v>－</v>
      </c>
      <c r="L17" s="27" t="str">
        <f>IF('[1]政策シート・円単位（国民生活と安心・安全　合算）'!L17=0,"－",ROUNDDOWN('[1]政策シート・円単位（国民生活と安心・安全　合算）'!L17/1000000,0))</f>
        <v>－</v>
      </c>
      <c r="M17" s="27">
        <f>IF('[1]政策シート・円単位（国民生活と安心・安全　合算）'!M17=0,"－",ROUNDDOWN('[1]政策シート・円単位（国民生活と安心・安全　合算）'!M17/1000000,0))</f>
        <v>218</v>
      </c>
      <c r="N17" s="27">
        <f>IF('[1]政策シート・円単位（国民生活と安心・安全　合算）'!N17=0,"－",ROUNDDOWN('[1]政策シート・円単位（国民生活と安心・安全　合算）'!N17/1000000,0))</f>
        <v>586</v>
      </c>
      <c r="O17" s="27" t="str">
        <f>IF('[1]政策シート・円単位（国民生活と安心・安全　合算）'!O17=0,"－",ROUNDDOWN('[1]政策シート・円単位（国民生活と安心・安全　合算）'!O17/1000000,0))</f>
        <v>－</v>
      </c>
      <c r="P17" s="27" t="str">
        <f>IF('[1]政策シート・円単位（国民生活と安心・安全　合算）'!P17=0,"－",ROUNDDOWN('[1]政策シート・円単位（国民生活と安心・安全　合算）'!P17/1000000,0))</f>
        <v>－</v>
      </c>
      <c r="Q17" s="27" t="str">
        <f>IF('[1]政策シート・円単位（国民生活と安心・安全　合算）'!Q17=0,"－",ROUNDDOWN('[1]政策シート・円単位（国民生活と安心・安全　合算）'!Q17/1000000,0))</f>
        <v>－</v>
      </c>
      <c r="R17" s="27">
        <f>IF('[1]政策シート・円単位（国民生活と安心・安全　合算）'!R17=0,"－",ROUNDDOWN('[1]政策シート・円単位（国民生活と安心・安全　合算）'!R17/1000000,0))</f>
        <v>11</v>
      </c>
      <c r="S17" s="27">
        <f>IF('[1]政策シート・円単位（国民生活と安心・安全　合算）'!S17=0,"－",ROUNDDOWN('[1]政策シート・円単位（国民生活と安心・安全　合算）'!S17/1000000,0))</f>
        <v>8</v>
      </c>
      <c r="T17" s="27" t="str">
        <f>IF('[1]政策シート・円単位（国民生活と安心・安全　合算）'!T17=0,"－",ROUNDDOWN('[1]政策シート・円単位（国民生活と安心・安全　合算）'!T17/1000000,0))</f>
        <v>－</v>
      </c>
      <c r="U17" s="27" t="str">
        <f>IF('[1]政策シート・円単位（国民生活と安心・安全　合算）'!U17=0,"－",ROUNDDOWN('[1]政策シート・円単位（国民生活と安心・安全　合算）'!U17/1000000,0))</f>
        <v>－</v>
      </c>
      <c r="V17" s="27" t="str">
        <f>IF('[1]政策シート・円単位（国民生活と安心・安全　合算）'!V17=0,"－",ROUNDDOWN('[1]政策シート・円単位（国民生活と安心・安全　合算）'!V17/1000000,0))</f>
        <v>－</v>
      </c>
      <c r="W17" s="88">
        <f>IF('[1]政策シート・円単位（国民生活と安心・安全　合算）'!W17=0,"－",ROUNDDOWN('[1]政策シート・円単位（国民生活と安心・安全　合算）'!W17/1000000,0))</f>
        <v>829</v>
      </c>
      <c r="X17" s="13"/>
    </row>
    <row r="18" spans="1:24" ht="12.75">
      <c r="A18" s="1"/>
      <c r="B18" s="14"/>
      <c r="C18" s="12"/>
      <c r="D18" s="147"/>
      <c r="E18" s="306" t="s">
        <v>260</v>
      </c>
      <c r="F18" s="308"/>
      <c r="G18" s="27">
        <f>IF('[1]政策シート・円単位（国民生活と安心・安全　合算）'!G18=0,"－",ROUNDDOWN('[1]政策シート・円単位（国民生活と安心・安全　合算）'!G18/1000000,0))</f>
        <v>147758</v>
      </c>
      <c r="H18" s="219">
        <f>IF('[1]政策シート・円単位（国民生活と安心・安全　合算）'!H18=0,"",ROUNDDOWN('[1]政策シート・円単位（国民生活と安心・安全　合算）'!H18/1000000,0))</f>
        <v>1333</v>
      </c>
      <c r="I18" s="219">
        <f>IF('[1]政策シート・円単位（国民生活と安心・安全　合算）'!I18=0,"",ROUNDDOWN('[1]政策シート・円単位（国民生活と安心・安全　合算）'!I18/1000000,0))</f>
        <v>72</v>
      </c>
      <c r="J18" s="190">
        <f>IF('[1]政策シート・円単位（国民生活と安心・安全　合算）'!J18=0,"－",ROUNDDOWN('[1]政策シート・円単位（国民生活と安心・安全　合算）'!J18/1000000,0))</f>
        <v>157</v>
      </c>
      <c r="K18" s="27" t="str">
        <f>IF('[1]政策シート・円単位（国民生活と安心・安全　合算）'!K18=0,"－",ROUNDDOWN('[1]政策シート・円単位（国民生活と安心・安全　合算）'!K18/1000000,0))</f>
        <v>－</v>
      </c>
      <c r="L18" s="27">
        <f>IF('[1]政策シート・円単位（国民生活と安心・安全　合算）'!L18=0,"－",ROUNDDOWN('[1]政策シート・円単位（国民生活と安心・安全　合算）'!L18/1000000,0))</f>
        <v>147378</v>
      </c>
      <c r="M18" s="27" t="str">
        <f>IF('[1]政策シート・円単位（国民生活と安心・安全　合算）'!M18=0,"－",ROUNDDOWN('[1]政策シート・円単位（国民生活と安心・安全　合算）'!M18/1000000,0))</f>
        <v>－</v>
      </c>
      <c r="N18" s="27" t="str">
        <f>IF('[1]政策シート・円単位（国民生活と安心・安全　合算）'!N18=0,"－",ROUNDDOWN('[1]政策シート・円単位（国民生活と安心・安全　合算）'!N18/1000000,0))</f>
        <v>－</v>
      </c>
      <c r="O18" s="27" t="str">
        <f>IF('[1]政策シート・円単位（国民生活と安心・安全　合算）'!O18=0,"－",ROUNDDOWN('[1]政策シート・円単位（国民生活と安心・安全　合算）'!O18/1000000,0))</f>
        <v>－</v>
      </c>
      <c r="P18" s="27" t="str">
        <f>IF('[1]政策シート・円単位（国民生活と安心・安全　合算）'!P18=0,"－",ROUNDDOWN('[1]政策シート・円単位（国民生活と安心・安全　合算）'!P18/1000000,0))</f>
        <v>－</v>
      </c>
      <c r="Q18" s="27" t="str">
        <f>IF('[1]政策シート・円単位（国民生活と安心・安全　合算）'!Q18=0,"－",ROUNDDOWN('[1]政策シート・円単位（国民生活と安心・安全　合算）'!Q18/1000000,0))</f>
        <v>－</v>
      </c>
      <c r="R18" s="27">
        <f>IF('[1]政策シート・円単位（国民生活と安心・安全　合算）'!R18=0,"－",ROUNDDOWN('[1]政策シート・円単位（国民生活と安心・安全　合算）'!R18/1000000,0))</f>
        <v>372</v>
      </c>
      <c r="S18" s="27">
        <f>IF('[1]政策シート・円単位（国民生活と安心・安全　合算）'!S18=0,"－",ROUNDDOWN('[1]政策シート・円単位（国民生活と安心・安全　合算）'!S18/1000000,0))</f>
        <v>7</v>
      </c>
      <c r="T18" s="27" t="str">
        <f>IF('[1]政策シート・円単位（国民生活と安心・安全　合算）'!T18=0,"－",ROUNDDOWN('[1]政策シート・円単位（国民生活と安心・安全　合算）'!T18/1000000,0))</f>
        <v>－</v>
      </c>
      <c r="U18" s="27">
        <f>IF('[1]政策シート・円単位（国民生活と安心・安全　合算）'!U18=0,"－",ROUNDDOWN('[1]政策シート・円単位（国民生活と安心・安全　合算）'!U18/1000000,0))</f>
        <v>-1</v>
      </c>
      <c r="V18" s="27" t="str">
        <f>IF('[1]政策シート・円単位（国民生活と安心・安全　合算）'!V18=0,"－",ROUNDDOWN('[1]政策シート・円単位（国民生活と安心・安全　合算）'!V18/1000000,0))</f>
        <v>－</v>
      </c>
      <c r="W18" s="88">
        <f>IF('[1]政策シート・円単位（国民生活と安心・安全　合算）'!W18=0,"－",ROUNDDOWN('[1]政策シート・円単位（国民生活と安心・安全　合算）'!W18/1000000,0))</f>
        <v>608634</v>
      </c>
      <c r="X18" s="13"/>
    </row>
    <row r="19" spans="1:24" ht="12.75">
      <c r="A19" s="1"/>
      <c r="B19" s="14"/>
      <c r="C19" s="12"/>
      <c r="D19" s="147"/>
      <c r="E19" s="306" t="s">
        <v>261</v>
      </c>
      <c r="F19" s="308"/>
      <c r="G19" s="27">
        <f>IF('[1]政策シート・円単位（国民生活と安心・安全　合算）'!G19=0,"－",ROUNDDOWN('[1]政策シート・円単位（国民生活と安心・安全　合算）'!G19/1000000,0))</f>
        <v>33653</v>
      </c>
      <c r="H19" s="190" t="str">
        <f>IF('[1]政策シート・円単位（国民生活と安心・安全　合算）'!H19=0,"－",ROUNDDOWN('[1]政策シート・円単位（国民生活と安心・安全　合算）'!H19/1000000,0))</f>
        <v>－</v>
      </c>
      <c r="I19" s="190" t="str">
        <f>IF('[1]政策シート・円単位（国民生活と安心・安全　合算）'!I19=0,"－",ROUNDDOWN('[1]政策シート・円単位（国民生活と安心・安全　合算）'!I19/1000000,0))</f>
        <v>－</v>
      </c>
      <c r="J19" s="190" t="str">
        <f>IF('[1]政策シート・円単位（国民生活と安心・安全　合算）'!J19=0,"－",ROUNDDOWN('[1]政策シート・円単位（国民生活と安心・安全　合算）'!J19/1000000,0))</f>
        <v>－</v>
      </c>
      <c r="K19" s="27" t="str">
        <f>IF('[1]政策シート・円単位（国民生活と安心・安全　合算）'!K19=0,"－",ROUNDDOWN('[1]政策シート・円単位（国民生活と安心・安全　合算）'!K19/1000000,0))</f>
        <v>－</v>
      </c>
      <c r="L19" s="27" t="str">
        <f>IF('[1]政策シート・円単位（国民生活と安心・安全　合算）'!L19=0,"－",ROUNDDOWN('[1]政策シート・円単位（国民生活と安心・安全　合算）'!L19/1000000,0))</f>
        <v>－</v>
      </c>
      <c r="M19" s="27" t="str">
        <f>IF('[1]政策シート・円単位（国民生活と安心・安全　合算）'!M19=0,"－",ROUNDDOWN('[1]政策シート・円単位（国民生活と安心・安全　合算）'!M19/1000000,0))</f>
        <v>－</v>
      </c>
      <c r="N19" s="27">
        <f>IF('[1]政策シート・円単位（国民生活と安心・安全　合算）'!N19=0,"－",ROUNDDOWN('[1]政策シート・円単位（国民生活と安心・安全　合算）'!N19/1000000,0))</f>
        <v>19281</v>
      </c>
      <c r="O19" s="27">
        <f>IF('[1]政策シート・円単位（国民生活と安心・安全　合算）'!O19=0,"－",ROUNDDOWN('[1]政策シート・円単位（国民生活と安心・安全　合算）'!O19/1000000,0))</f>
        <v>9426</v>
      </c>
      <c r="P19" s="27" t="str">
        <f>IF('[1]政策シート・円単位（国民生活と安心・安全　合算）'!P19=0,"－",ROUNDDOWN('[1]政策シート・円単位（国民生活と安心・安全　合算）'!P19/1000000,0))</f>
        <v>－</v>
      </c>
      <c r="Q19" s="27" t="str">
        <f>IF('[1]政策シート・円単位（国民生活と安心・安全　合算）'!Q19=0,"－",ROUNDDOWN('[1]政策シート・円単位（国民生活と安心・安全　合算）'!Q19/1000000,0))</f>
        <v>－</v>
      </c>
      <c r="R19" s="27">
        <f>IF('[1]政策シート・円単位（国民生活と安心・安全　合算）'!R19=0,"－",ROUNDDOWN('[1]政策シート・円単位（国民生活と安心・安全　合算）'!R19/1000000,0))</f>
        <v>4904</v>
      </c>
      <c r="S19" s="27">
        <f>IF('[1]政策シート・円単位（国民生活と安心・安全　合算）'!S19=0,"－",ROUNDDOWN('[1]政策シート・円単位（国民生活と安心・安全　合算）'!S19/1000000,0))</f>
        <v>42</v>
      </c>
      <c r="T19" s="27" t="str">
        <f>IF('[1]政策シート・円単位（国民生活と安心・安全　合算）'!T19=0,"－",ROUNDDOWN('[1]政策シート・円単位（国民生活と安心・安全　合算）'!T19/1000000,0))</f>
        <v>－</v>
      </c>
      <c r="U19" s="27" t="str">
        <f>IF('[1]政策シート・円単位（国民生活と安心・安全　合算）'!U19=0,"－",ROUNDDOWN('[1]政策シート・円単位（国民生活と安心・安全　合算）'!U19/1000000,0))</f>
        <v>－</v>
      </c>
      <c r="V19" s="27" t="str">
        <f>IF('[1]政策シート・円単位（国民生活と安心・安全　合算）'!V19=0,"－",ROUNDDOWN('[1]政策シート・円単位（国民生活と安心・安全　合算）'!V19/1000000,0))</f>
        <v>－</v>
      </c>
      <c r="W19" s="88">
        <f>IF('[1]政策シート・円単位（国民生活と安心・安全　合算）'!W19=0,"－",ROUNDDOWN('[1]政策シート・円単位（国民生活と安心・安全　合算）'!W19/1000000,0))</f>
        <v>35529</v>
      </c>
      <c r="X19" s="13"/>
    </row>
    <row r="20" spans="1:24" ht="13.5" thickBot="1">
      <c r="A20" s="1"/>
      <c r="B20" s="14"/>
      <c r="C20" s="12"/>
      <c r="D20" s="147"/>
      <c r="E20" s="306" t="s">
        <v>262</v>
      </c>
      <c r="F20" s="308"/>
      <c r="G20" s="27">
        <f>IF('[1]政策シート・円単位（国民生活と安心・安全　合算）'!G20=0,"－",ROUNDDOWN('[1]政策シート・円単位（国民生活と安心・安全　合算）'!G20/1000000,0))</f>
        <v>17225</v>
      </c>
      <c r="H20" s="190" t="str">
        <f>IF('[1]政策シート・円単位（国民生活と安心・安全　合算）'!H20=0,"－",ROUNDDOWN('[1]政策シート・円単位（国民生活と安心・安全　合算）'!H20/1000000,0))</f>
        <v>－</v>
      </c>
      <c r="I20" s="190" t="str">
        <f>IF('[1]政策シート・円単位（国民生活と安心・安全　合算）'!I20=0,"－",ROUNDDOWN('[1]政策シート・円単位（国民生活と安心・安全　合算）'!I20/1000000,0))</f>
        <v>－</v>
      </c>
      <c r="J20" s="190" t="str">
        <f>IF('[1]政策シート・円単位（国民生活と安心・安全　合算）'!J20=0,"－",ROUNDDOWN('[1]政策シート・円単位（国民生活と安心・安全　合算）'!J20/1000000,0))</f>
        <v>－</v>
      </c>
      <c r="K20" s="27" t="str">
        <f>IF('[1]政策シート・円単位（国民生活と安心・安全　合算）'!K20=0,"－",ROUNDDOWN('[1]政策シート・円単位（国民生活と安心・安全　合算）'!K20/1000000,0))</f>
        <v>－</v>
      </c>
      <c r="L20" s="27" t="str">
        <f>IF('[1]政策シート・円単位（国民生活と安心・安全　合算）'!L20=0,"－",ROUNDDOWN('[1]政策シート・円単位（国民生活と安心・安全　合算）'!L20/1000000,0))</f>
        <v>－</v>
      </c>
      <c r="M20" s="27">
        <f>IF('[1]政策シート・円単位（国民生活と安心・安全　合算）'!M20=0,"－",ROUNDDOWN('[1]政策シート・円単位（国民生活と安心・安全　合算）'!M20/1000000,0))</f>
        <v>13609</v>
      </c>
      <c r="N20" s="27">
        <f>IF('[1]政策シート・円単位（国民生活と安心・安全　合算）'!N20=0,"－",ROUNDDOWN('[1]政策シート・円単位（国民生活と安心・安全　合算）'!N20/1000000,0))</f>
        <v>708</v>
      </c>
      <c r="O20" s="27" t="str">
        <f>IF('[1]政策シート・円単位（国民生活と安心・安全　合算）'!O20=0,"－",ROUNDDOWN('[1]政策シート・円単位（国民生活と安心・安全　合算）'!O20/1000000,0))</f>
        <v>－</v>
      </c>
      <c r="P20" s="27" t="str">
        <f>IF('[1]政策シート・円単位（国民生活と安心・安全　合算）'!P20=0,"－",ROUNDDOWN('[1]政策シート・円単位（国民生活と安心・安全　合算）'!P20/1000000,0))</f>
        <v>－</v>
      </c>
      <c r="Q20" s="27" t="str">
        <f>IF('[1]政策シート・円単位（国民生活と安心・安全　合算）'!Q20=0,"－",ROUNDDOWN('[1]政策シート・円単位（国民生活と安心・安全　合算）'!Q20/1000000,0))</f>
        <v>－</v>
      </c>
      <c r="R20" s="27">
        <f>IF('[1]政策シート・円単位（国民生活と安心・安全　合算）'!R20=0,"－",ROUNDDOWN('[1]政策シート・円単位（国民生活と安心・安全　合算）'!R20/1000000,0))</f>
        <v>2825</v>
      </c>
      <c r="S20" s="27">
        <f>IF('[1]政策シート・円単位（国民生活と安心・安全　合算）'!S20=0,"－",ROUNDDOWN('[1]政策シート・円単位（国民生活と安心・安全　合算）'!S20/1000000,0))</f>
        <v>82</v>
      </c>
      <c r="T20" s="27" t="str">
        <f>IF('[1]政策シート・円単位（国民生活と安心・安全　合算）'!T20=0,"－",ROUNDDOWN('[1]政策シート・円単位（国民生活と安心・安全　合算）'!T20/1000000,0))</f>
        <v>－</v>
      </c>
      <c r="U20" s="27" t="str">
        <f>IF('[1]政策シート・円単位（国民生活と安心・安全　合算）'!U20=0,"－",ROUNDDOWN('[1]政策シート・円単位（国民生活と安心・安全　合算）'!U20/1000000,0))</f>
        <v>－</v>
      </c>
      <c r="V20" s="27" t="str">
        <f>IF('[1]政策シート・円単位（国民生活と安心・安全　合算）'!V20=0,"－",ROUNDDOWN('[1]政策シート・円単位（国民生活と安心・安全　合算）'!V20/1000000,0))</f>
        <v>－</v>
      </c>
      <c r="W20" s="88">
        <f>IF('[1]政策シート・円単位（国民生活と安心・安全　合算）'!W20=0,"－",ROUNDDOWN('[1]政策シート・円単位（国民生活と安心・安全　合算）'!W20/1000000,0))</f>
        <v>22840</v>
      </c>
      <c r="X20" s="13"/>
    </row>
    <row r="21" spans="1:24" ht="13.5" thickTop="1">
      <c r="A21" s="1"/>
      <c r="B21" s="14"/>
      <c r="C21" s="12"/>
      <c r="D21" s="150" t="s">
        <v>118</v>
      </c>
      <c r="E21" s="151"/>
      <c r="F21" s="151"/>
      <c r="G21" s="102">
        <f>IF('[1]政策シート・円単位（国民生活と安心・安全　合算）'!G23=0,"－",ROUNDDOWN('[1]政策シート・円単位（国民生活と安心・安全　合算）'!G23/1000000,0))</f>
        <v>223772</v>
      </c>
      <c r="H21" s="102">
        <f>IF('[1]政策シート・円単位（国民生活と安心・安全　合算）'!H23=0,"－",ROUNDDOWN('[1]政策シート・円単位（国民生活と安心・安全　合算）'!H23/1000000,0))</f>
        <v>7813</v>
      </c>
      <c r="I21" s="102">
        <f>IF('[1]政策シート・円単位（国民生活と安心・安全　合算）'!I23=0,"－",ROUNDDOWN('[1]政策シート・円単位（国民生活と安心・安全　合算）'!I23/1000000,0))</f>
        <v>472</v>
      </c>
      <c r="J21" s="102">
        <f>IF('[1]政策シート・円単位（国民生活と安心・安全　合算）'!J23=0,"－",ROUNDDOWN('[1]政策シート・円単位（国民生活と安心・安全　合算）'!J23/1000000,0))</f>
        <v>941</v>
      </c>
      <c r="K21" s="102" t="str">
        <f>IF('[1]政策シート・円単位（国民生活と安心・安全　合算）'!K23=0,"－",ROUNDDOWN('[1]政策シート・円単位（国民生活と安心・安全　合算）'!K23/1000000,0))</f>
        <v>－</v>
      </c>
      <c r="L21" s="102">
        <f>IF('[1]政策シート・円単位（国民生活と安心・安全　合算）'!L23=0,"－",ROUNDDOWN('[1]政策シート・円単位（国民生活と安心・安全　合算）'!L23/1000000,0))</f>
        <v>147378</v>
      </c>
      <c r="M21" s="102">
        <f>IF('[1]政策シート・円単位（国民生活と安心・安全　合算）'!M23=0,"－",ROUNDDOWN('[1]政策シート・円単位（国民生活と安心・安全　合算）'!M23/1000000,0))</f>
        <v>13828</v>
      </c>
      <c r="N21" s="102">
        <f>IF('[1]政策シート・円単位（国民生活と安心・安全　合算）'!N23=0,"－",ROUNDDOWN('[1]政策シート・円単位（国民生活と安心・安全　合算）'!N23/1000000,0))</f>
        <v>20577</v>
      </c>
      <c r="O21" s="102">
        <f>IF('[1]政策シート・円単位（国民生活と安心・安全　合算）'!O23=0,"－",ROUNDDOWN('[1]政策シート・円単位（国民生活と安心・安全　合算）'!O23/1000000,0))</f>
        <v>9426</v>
      </c>
      <c r="P21" s="102" t="str">
        <f>IF('[1]政策シート・円単位（国民生活と安心・安全　合算）'!P23=0,"－",ROUNDDOWN('[1]政策シート・円単位（国民生活と安心・安全　合算）'!P23/1000000,0))</f>
        <v>－</v>
      </c>
      <c r="Q21" s="102" t="str">
        <f>IF('[1]政策シート・円単位（国民生活と安心・安全　合算）'!Q23=0,"－",ROUNDDOWN('[1]政策シート・円単位（国民生活と安心・安全　合算）'!Q23/1000000,0))</f>
        <v>－</v>
      </c>
      <c r="R21" s="102">
        <f>IF('[1]政策シート・円単位（国民生活と安心・安全　合算）'!R23=0,"－",ROUNDDOWN('[1]政策シート・円単位（国民生活と安心・安全　合算）'!R23/1000000,0))</f>
        <v>9068</v>
      </c>
      <c r="S21" s="102">
        <f>IF('[1]政策シート・円単位（国民生活と安心・安全　合算）'!S23=0,"－",ROUNDDOWN('[1]政策シート・円単位（国民生活と安心・安全　合算）'!S23/1000000,0))</f>
        <v>6923</v>
      </c>
      <c r="T21" s="102">
        <f>IF('[1]政策シート・円単位（国民生活と安心・安全　合算）'!T23=0,"－",ROUNDDOWN('[1]政策シート・円単位（国民生活と安心・安全　合算）'!T23/1000000,0))</f>
        <v>7392</v>
      </c>
      <c r="U21" s="102">
        <f>IF('[1]政策シート・円単位（国民生活と安心・安全　合算）'!U23=0,"－",ROUNDDOWN('[1]政策シート・円単位（国民生活と安心・安全　合算）'!U23/1000000,0))</f>
        <v>-1</v>
      </c>
      <c r="V21" s="102">
        <f>IF('[1]政策シート・円単位（国民生活と安心・安全　合算）'!V23=0,"－",ROUNDDOWN('[1]政策シート・円単位（国民生活と安心・安全　合算）'!V23/1000000,0))</f>
        <v>-47</v>
      </c>
      <c r="W21" s="104" t="str">
        <f>IF('[1]政策シート・円単位（国民生活と安心・安全　合算）'!W23=0,"－",ROUNDDOWN('[1]政策シート・円単位（国民生活と安心・安全　合算）'!W23/1000000,0))</f>
        <v>－</v>
      </c>
      <c r="X21" s="13"/>
    </row>
    <row r="22" spans="1:24" ht="12.75">
      <c r="A22" s="1"/>
      <c r="B22" s="14"/>
      <c r="C22" s="12"/>
      <c r="D22" s="22"/>
      <c r="E22" s="12"/>
      <c r="F22" s="12"/>
      <c r="G22" s="154">
        <f>IF('[1]政策シート・円単位（国民生活と安心・安全　合算）'!G24=0,"",ROUNDDOWN('[1]政策シート・円単位（国民生活と安心・安全　合算）'!G24/1000000,0))</f>
      </c>
      <c r="H22" s="107"/>
      <c r="I22" s="107"/>
      <c r="J22" s="107"/>
      <c r="K22" s="107"/>
      <c r="L22" s="107"/>
      <c r="M22" s="107"/>
      <c r="N22" s="107"/>
      <c r="O22" s="107"/>
      <c r="P22" s="107"/>
      <c r="Q22" s="107"/>
      <c r="R22" s="107"/>
      <c r="S22" s="107"/>
      <c r="T22" s="107"/>
      <c r="U22" s="107"/>
      <c r="V22" s="107"/>
      <c r="W22" s="158"/>
      <c r="X22" s="13"/>
    </row>
    <row r="23" spans="1:24" ht="12.75">
      <c r="A23" s="1"/>
      <c r="B23" s="14"/>
      <c r="C23" s="12"/>
      <c r="D23" s="157" t="s">
        <v>119</v>
      </c>
      <c r="E23" s="153"/>
      <c r="F23" s="153"/>
      <c r="G23" s="27" t="s">
        <v>88</v>
      </c>
      <c r="H23" s="107"/>
      <c r="I23" s="107"/>
      <c r="J23" s="107"/>
      <c r="K23" s="107"/>
      <c r="L23" s="107"/>
      <c r="M23" s="107"/>
      <c r="N23" s="107"/>
      <c r="O23" s="107"/>
      <c r="P23" s="107"/>
      <c r="Q23" s="107"/>
      <c r="R23" s="107"/>
      <c r="S23" s="107"/>
      <c r="T23" s="107"/>
      <c r="U23" s="107"/>
      <c r="V23" s="107"/>
      <c r="W23" s="158"/>
      <c r="X23" s="13"/>
    </row>
    <row r="24" spans="1:24" ht="12.75">
      <c r="A24" s="1"/>
      <c r="B24" s="14"/>
      <c r="C24" s="12"/>
      <c r="D24" s="22"/>
      <c r="E24" s="1"/>
      <c r="F24" s="12"/>
      <c r="G24" s="12"/>
      <c r="H24" s="12"/>
      <c r="I24" s="12"/>
      <c r="J24" s="12"/>
      <c r="K24" s="12"/>
      <c r="L24" s="12"/>
      <c r="M24" s="12"/>
      <c r="N24" s="12"/>
      <c r="O24" s="12"/>
      <c r="P24" s="12"/>
      <c r="Q24" s="12"/>
      <c r="R24" s="12"/>
      <c r="S24" s="12"/>
      <c r="T24" s="12"/>
      <c r="U24" s="12"/>
      <c r="V24" s="12"/>
      <c r="W24" s="12"/>
      <c r="X24" s="13"/>
    </row>
    <row r="25" spans="1:24" ht="12.75">
      <c r="A25" s="1"/>
      <c r="B25" s="14"/>
      <c r="C25" s="12"/>
      <c r="D25" s="12"/>
      <c r="E25" s="1"/>
      <c r="F25" s="12"/>
      <c r="G25" s="12"/>
      <c r="H25" s="12"/>
      <c r="I25" s="12"/>
      <c r="J25" s="12"/>
      <c r="K25" s="12"/>
      <c r="L25" s="12"/>
      <c r="M25" s="12"/>
      <c r="N25" s="12"/>
      <c r="O25" s="12"/>
      <c r="P25" s="12"/>
      <c r="Q25" s="12"/>
      <c r="R25" s="12"/>
      <c r="S25" s="12"/>
      <c r="T25" s="12"/>
      <c r="U25" s="12"/>
      <c r="V25" s="12"/>
      <c r="W25" s="12"/>
      <c r="X25" s="13"/>
    </row>
    <row r="26" spans="1:24" ht="12.75">
      <c r="A26" s="1"/>
      <c r="B26" s="14"/>
      <c r="C26" s="12"/>
      <c r="D26" s="12" t="s">
        <v>29</v>
      </c>
      <c r="E26" s="12"/>
      <c r="F26" s="12"/>
      <c r="G26" s="12"/>
      <c r="H26" s="12"/>
      <c r="I26" s="12"/>
      <c r="J26" s="12"/>
      <c r="K26" s="12"/>
      <c r="L26" s="12"/>
      <c r="M26" s="12"/>
      <c r="N26" s="12"/>
      <c r="O26" s="12"/>
      <c r="P26" s="12"/>
      <c r="Q26" s="12"/>
      <c r="R26" s="12"/>
      <c r="S26" s="12"/>
      <c r="T26" s="12"/>
      <c r="U26" s="12"/>
      <c r="V26" s="12"/>
      <c r="W26" s="12"/>
      <c r="X26" s="13"/>
    </row>
    <row r="27" spans="1:24" ht="15.75">
      <c r="A27" s="1"/>
      <c r="B27" s="14"/>
      <c r="C27" s="18" t="s">
        <v>120</v>
      </c>
      <c r="D27" s="12"/>
      <c r="E27" s="12"/>
      <c r="F27" s="12"/>
      <c r="G27" s="12"/>
      <c r="H27" s="12"/>
      <c r="I27" s="12"/>
      <c r="J27" s="12"/>
      <c r="K27" s="12"/>
      <c r="L27" s="12"/>
      <c r="M27" s="12"/>
      <c r="N27" s="12"/>
      <c r="O27" s="12"/>
      <c r="P27" s="12"/>
      <c r="X27" s="13"/>
    </row>
    <row r="28" spans="1:24" ht="12.75">
      <c r="A28" s="1"/>
      <c r="B28" s="14"/>
      <c r="C28" s="12"/>
      <c r="D28" s="22"/>
      <c r="E28" s="22"/>
      <c r="F28" s="22"/>
      <c r="G28" s="22"/>
      <c r="H28" s="22"/>
      <c r="I28" s="22"/>
      <c r="J28" s="22"/>
      <c r="K28" s="22"/>
      <c r="L28" s="22"/>
      <c r="M28" s="22"/>
      <c r="N28" s="22"/>
      <c r="P28" s="23" t="s">
        <v>5</v>
      </c>
      <c r="X28" s="13"/>
    </row>
    <row r="29" spans="1:24" ht="12.75">
      <c r="A29" s="1"/>
      <c r="B29" s="14"/>
      <c r="C29" s="12"/>
      <c r="D29" s="318" t="s">
        <v>95</v>
      </c>
      <c r="E29" s="319"/>
      <c r="F29" s="320"/>
      <c r="G29" s="324" t="s">
        <v>121</v>
      </c>
      <c r="H29" s="330" t="s">
        <v>122</v>
      </c>
      <c r="I29" s="330"/>
      <c r="J29" s="330"/>
      <c r="K29" s="330"/>
      <c r="L29" s="330"/>
      <c r="M29" s="330"/>
      <c r="N29" s="330"/>
      <c r="O29" s="345"/>
      <c r="P29" s="326" t="s">
        <v>123</v>
      </c>
      <c r="X29" s="13"/>
    </row>
    <row r="30" spans="1:24" ht="12.75">
      <c r="A30" s="1"/>
      <c r="B30" s="14"/>
      <c r="C30" s="12"/>
      <c r="D30" s="321"/>
      <c r="E30" s="322"/>
      <c r="F30" s="323"/>
      <c r="G30" s="325"/>
      <c r="H30" s="160" t="s">
        <v>124</v>
      </c>
      <c r="I30" s="160" t="s">
        <v>125</v>
      </c>
      <c r="J30" s="160" t="s">
        <v>126</v>
      </c>
      <c r="K30" s="223" t="s">
        <v>127</v>
      </c>
      <c r="L30" s="160" t="s">
        <v>128</v>
      </c>
      <c r="M30" s="160" t="s">
        <v>129</v>
      </c>
      <c r="N30" s="160" t="s">
        <v>263</v>
      </c>
      <c r="O30" s="160" t="s">
        <v>222</v>
      </c>
      <c r="P30" s="327"/>
      <c r="X30" s="13"/>
    </row>
    <row r="31" spans="1:24" ht="12.75">
      <c r="A31" s="1"/>
      <c r="B31" s="14"/>
      <c r="C31" s="12"/>
      <c r="D31" s="306" t="s">
        <v>259</v>
      </c>
      <c r="E31" s="307"/>
      <c r="F31" s="308"/>
      <c r="G31" s="27" t="str">
        <f>IF('[1]政策シート・円単位（国民生活と安心・安全　合算）'!G33=0,"－",ROUNDDOWN('[1]政策シート・円単位（国民生活と安心・安全　合算）'!G33/1000000,0))</f>
        <v>－</v>
      </c>
      <c r="H31" s="27" t="str">
        <f>IF('[1]政策シート・円単位（国民生活と安心・安全　合算）'!H33=0,"－",ROUNDDOWN('[1]政策シート・円単位（国民生活と安心・安全　合算）'!H33/1000000,0))</f>
        <v>－</v>
      </c>
      <c r="I31" s="27" t="str">
        <f>IF('[1]政策シート・円単位（国民生活と安心・安全　合算）'!I33=0,"－",ROUNDDOWN('[1]政策シート・円単位（国民生活と安心・安全　合算）'!I33/1000000,0))</f>
        <v>－</v>
      </c>
      <c r="J31" s="27" t="str">
        <f>IF('[1]政策シート・円単位（国民生活と安心・安全　合算）'!J33=0,"－",ROUNDDOWN('[1]政策シート・円単位（国民生活と安心・安全　合算）'!J33/1000000,0))</f>
        <v>－</v>
      </c>
      <c r="K31" s="27" t="str">
        <f>IF('[1]政策シート・円単位（国民生活と安心・安全　合算）'!K33=0,"－",ROUNDDOWN('[1]政策シート・円単位（国民生活と安心・安全　合算）'!K33/1000000,0))</f>
        <v>－</v>
      </c>
      <c r="L31" s="27" t="str">
        <f>IF('[1]政策シート・円単位（国民生活と安心・安全　合算）'!L33=0,"－",ROUNDDOWN('[1]政策シート・円単位（国民生活と安心・安全　合算）'!L33/1000000,0))</f>
        <v>－</v>
      </c>
      <c r="M31" s="27" t="str">
        <f>IF('[1]政策シート・円単位（国民生活と安心・安全　合算）'!M33=0,"－",ROUNDDOWN('[1]政策シート・円単位（国民生活と安心・安全　合算）'!M33/1000000,0))</f>
        <v>－</v>
      </c>
      <c r="N31" s="27" t="str">
        <f>IF('[1]政策シート・円単位（国民生活と安心・安全　合算）'!N33=0,"－",ROUNDDOWN('[1]政策シート・円単位（国民生活と安心・安全　合算）'!N33/1000000,0))</f>
        <v>－</v>
      </c>
      <c r="O31" s="27" t="str">
        <f>IF('[1]政策シート・円単位（国民生活と安心・安全　合算）'!O33=0,"－",ROUNDDOWN('[1]政策シート・円単位（国民生活と安心・安全　合算）'!O33/1000000,0))</f>
        <v>－</v>
      </c>
      <c r="P31" s="193"/>
      <c r="X31" s="13"/>
    </row>
    <row r="32" spans="1:24" ht="12.75">
      <c r="A32" s="1"/>
      <c r="B32" s="14"/>
      <c r="C32" s="12"/>
      <c r="D32" s="306" t="s">
        <v>264</v>
      </c>
      <c r="E32" s="307"/>
      <c r="F32" s="308"/>
      <c r="G32" s="27">
        <f>IF('[1]政策シート・円単位（国民生活と安心・安全　合算）'!G34=0,"－",ROUNDDOWN('[1]政策シート・円単位（国民生活と安心・安全　合算）'!G34/1000000,0))</f>
        <v>355</v>
      </c>
      <c r="H32" s="27">
        <f>IF('[1]政策シート・円単位（国民生活と安心・安全　合算）'!H34=0,"－",ROUNDDOWN('[1]政策シート・円単位（国民生活と安心・安全　合算）'!H34/1000000,0))</f>
        <v>463</v>
      </c>
      <c r="I32" s="27" t="str">
        <f>IF('[1]政策シート・円単位（国民生活と安心・安全　合算）'!I34=0,"－",ROUNDDOWN('[1]政策シート・円単位（国民生活と安心・安全　合算）'!I34/1000000,0))</f>
        <v>－</v>
      </c>
      <c r="J32" s="27" t="str">
        <f>IF('[1]政策シート・円単位（国民生活と安心・安全　合算）'!J34=0,"－",ROUNDDOWN('[1]政策シート・円単位（国民生活と安心・安全　合算）'!J34/1000000,0))</f>
        <v>－</v>
      </c>
      <c r="K32" s="27" t="str">
        <f>IF('[1]政策シート・円単位（国民生活と安心・安全　合算）'!K34=0,"－",ROUNDDOWN('[1]政策シート・円単位（国民生活と安心・安全　合算）'!K34/1000000,0))</f>
        <v>－</v>
      </c>
      <c r="L32" s="27" t="str">
        <f>IF('[1]政策シート・円単位（国民生活と安心・安全　合算）'!L34=0,"－",ROUNDDOWN('[1]政策シート・円単位（国民生活と安心・安全　合算）'!L34/1000000,0))</f>
        <v>－</v>
      </c>
      <c r="M32" s="27" t="str">
        <f>IF('[1]政策シート・円単位（国民生活と安心・安全　合算）'!M34=0,"－",ROUNDDOWN('[1]政策シート・円単位（国民生活と安心・安全　合算）'!M34/1000000,0))</f>
        <v>－</v>
      </c>
      <c r="N32" s="27" t="str">
        <f>IF('[1]政策シート・円単位（国民生活と安心・安全　合算）'!N34=0,"－",ROUNDDOWN('[1]政策シート・円単位（国民生活と安心・安全　合算）'!N34/1000000,0))</f>
        <v>－</v>
      </c>
      <c r="O32" s="27">
        <f>IF('[1]政策シート・円単位（国民生活と安心・安全　合算）'!O34=0,"－",ROUNDDOWN('[1]政策シート・円単位（国民生活と安心・安全　合算）'!O34/1000000,0))</f>
        <v>-107</v>
      </c>
      <c r="P32" s="193"/>
      <c r="X32" s="13"/>
    </row>
    <row r="33" spans="1:24" ht="12.75">
      <c r="A33" s="1"/>
      <c r="B33" s="14"/>
      <c r="C33" s="12"/>
      <c r="D33" s="306" t="s">
        <v>265</v>
      </c>
      <c r="E33" s="307"/>
      <c r="F33" s="308"/>
      <c r="G33" s="27">
        <f>IF('[1]政策シート・円単位（国民生活と安心・安全　合算）'!G35=0,"－",ROUNDDOWN('[1]政策シート・円単位（国民生活と安心・安全　合算）'!G35/1000000,0))</f>
        <v>224</v>
      </c>
      <c r="H33" s="27">
        <f>IF('[1]政策シート・円単位（国民生活と安心・安全　合算）'!H35=0,"－",ROUNDDOWN('[1]政策シート・円単位（国民生活と安心・安全　合算）'!H35/1000000,0))</f>
        <v>224</v>
      </c>
      <c r="I33" s="27" t="str">
        <f>IF('[1]政策シート・円単位（国民生活と安心・安全　合算）'!I35=0,"－",ROUNDDOWN('[1]政策シート・円単位（国民生活と安心・安全　合算）'!I35/1000000,0))</f>
        <v>－</v>
      </c>
      <c r="J33" s="27" t="str">
        <f>IF('[1]政策シート・円単位（国民生活と安心・安全　合算）'!J35=0,"－",ROUNDDOWN('[1]政策シート・円単位（国民生活と安心・安全　合算）'!J35/1000000,0))</f>
        <v>－</v>
      </c>
      <c r="K33" s="27" t="str">
        <f>IF('[1]政策シート・円単位（国民生活と安心・安全　合算）'!K35=0,"－",ROUNDDOWN('[1]政策シート・円単位（国民生活と安心・安全　合算）'!K35/1000000,0))</f>
        <v>－</v>
      </c>
      <c r="L33" s="27" t="str">
        <f>IF('[1]政策シート・円単位（国民生活と安心・安全　合算）'!L35=0,"－",ROUNDDOWN('[1]政策シート・円単位（国民生活と安心・安全　合算）'!L35/1000000,0))</f>
        <v>－</v>
      </c>
      <c r="M33" s="27" t="str">
        <f>IF('[1]政策シート・円単位（国民生活と安心・安全　合算）'!M35=0,"－",ROUNDDOWN('[1]政策シート・円単位（国民生活と安心・安全　合算）'!M35/1000000,0))</f>
        <v>－</v>
      </c>
      <c r="N33" s="27" t="str">
        <f>IF('[1]政策シート・円単位（国民生活と安心・安全　合算）'!N35=0,"－",ROUNDDOWN('[1]政策シート・円単位（国民生活と安心・安全　合算）'!N35/1000000,0))</f>
        <v>－</v>
      </c>
      <c r="O33" s="27" t="str">
        <f>IF('[1]政策シート・円単位（国民生活と安心・安全　合算）'!O35=0,"－",ROUNDDOWN('[1]政策シート・円単位（国民生活と安心・安全　合算）'!O35/1000000,0))</f>
        <v>－</v>
      </c>
      <c r="P33" s="193"/>
      <c r="X33" s="13"/>
    </row>
    <row r="34" spans="1:24" ht="12.75">
      <c r="A34" s="1"/>
      <c r="B34" s="14"/>
      <c r="C34" s="12"/>
      <c r="D34" s="306" t="s">
        <v>262</v>
      </c>
      <c r="E34" s="307"/>
      <c r="F34" s="308"/>
      <c r="G34" s="27">
        <f>IF('[1]政策シート・円単位（国民生活と安心・安全　合算）'!G36=0,"－",ROUNDDOWN('[1]政策シート・円単位（国民生活と安心・安全　合算）'!G36/1000000,0))</f>
        <v>249</v>
      </c>
      <c r="H34" s="27">
        <f>IF('[1]政策シート・円単位（国民生活と安心・安全　合算）'!H36=0,"－",ROUNDDOWN('[1]政策シート・円単位（国民生活と安心・安全　合算）'!H36/1000000,0))</f>
        <v>249</v>
      </c>
      <c r="I34" s="27" t="str">
        <f>IF('[1]政策シート・円単位（国民生活と安心・安全　合算）'!I36=0,"－",ROUNDDOWN('[1]政策シート・円単位（国民生活と安心・安全　合算）'!I36/1000000,0))</f>
        <v>－</v>
      </c>
      <c r="J34" s="27" t="str">
        <f>IF('[1]政策シート・円単位（国民生活と安心・安全　合算）'!J36=0,"－",ROUNDDOWN('[1]政策シート・円単位（国民生活と安心・安全　合算）'!J36/1000000,0))</f>
        <v>－</v>
      </c>
      <c r="K34" s="27" t="str">
        <f>IF('[1]政策シート・円単位（国民生活と安心・安全　合算）'!K36=0,"－",ROUNDDOWN('[1]政策シート・円単位（国民生活と安心・安全　合算）'!K36/1000000,0))</f>
        <v>－</v>
      </c>
      <c r="L34" s="27" t="str">
        <f>IF('[1]政策シート・円単位（国民生活と安心・安全　合算）'!L36=0,"－",ROUNDDOWN('[1]政策シート・円単位（国民生活と安心・安全　合算）'!L36/1000000,0))</f>
        <v>－</v>
      </c>
      <c r="M34" s="27" t="str">
        <f>IF('[1]政策シート・円単位（国民生活と安心・安全　合算）'!M36=0,"－",ROUNDDOWN('[1]政策シート・円単位（国民生活と安心・安全　合算）'!M36/1000000,0))</f>
        <v>－</v>
      </c>
      <c r="N34" s="27" t="str">
        <f>IF('[1]政策シート・円単位（国民生活と安心・安全　合算）'!N36=0,"－",ROUNDDOWN('[1]政策シート・円単位（国民生活と安心・安全　合算）'!N36/1000000,0))</f>
        <v>－</v>
      </c>
      <c r="O34" s="27" t="str">
        <f>IF('[1]政策シート・円単位（国民生活と安心・安全　合算）'!O36=0,"－",ROUNDDOWN('[1]政策シート・円単位（国民生活と安心・安全　合算）'!O36/1000000,0))</f>
        <v>－</v>
      </c>
      <c r="P34" s="193"/>
      <c r="X34" s="13"/>
    </row>
    <row r="35" spans="1:24" ht="12.75">
      <c r="A35" s="1"/>
      <c r="B35" s="14"/>
      <c r="C35" s="12"/>
      <c r="D35" s="306" t="s">
        <v>266</v>
      </c>
      <c r="E35" s="307"/>
      <c r="F35" s="308"/>
      <c r="G35" s="27">
        <f>IF('[1]政策シート・円単位（国民生活と安心・安全　合算）'!G37=0,"－",ROUNDDOWN('[1]政策シート・円単位（国民生活と安心・安全　合算）'!G37/1000000,0))</f>
        <v>26212</v>
      </c>
      <c r="H35" s="27" t="str">
        <f>IF('[1]政策シート・円単位（国民生活と安心・安全　合算）'!H37=0,"－",ROUNDDOWN('[1]政策シート・円単位（国民生活と安心・安全　合算）'!H37/1000000,0))</f>
        <v>－</v>
      </c>
      <c r="I35" s="27">
        <f>IF('[1]政策シート・円単位（国民生活と安心・安全　合算）'!I37=0,"－",ROUNDDOWN('[1]政策シート・円単位（国民生活と安心・安全　合算）'!I37/1000000,0))</f>
        <v>26212</v>
      </c>
      <c r="J35" s="27" t="str">
        <f>IF('[1]政策シート・円単位（国民生活と安心・安全　合算）'!J37=0,"－",ROUNDDOWN('[1]政策シート・円単位（国民生活と安心・安全　合算）'!J37/1000000,0))</f>
        <v>－</v>
      </c>
      <c r="K35" s="27" t="str">
        <f>IF('[1]政策シート・円単位（国民生活と安心・安全　合算）'!K37=0,"－",ROUNDDOWN('[1]政策シート・円単位（国民生活と安心・安全　合算）'!K37/1000000,0))</f>
        <v>－</v>
      </c>
      <c r="L35" s="27" t="str">
        <f>IF('[1]政策シート・円単位（国民生活と安心・安全　合算）'!L37=0,"－",ROUNDDOWN('[1]政策シート・円単位（国民生活と安心・安全　合算）'!L37/1000000,0))</f>
        <v>－</v>
      </c>
      <c r="M35" s="27" t="str">
        <f>IF('[1]政策シート・円単位（国民生活と安心・安全　合算）'!M37=0,"－",ROUNDDOWN('[1]政策シート・円単位（国民生活と安心・安全　合算）'!M37/1000000,0))</f>
        <v>－</v>
      </c>
      <c r="N35" s="27" t="str">
        <f>IF('[1]政策シート・円単位（国民生活と安心・安全　合算）'!N37=0,"－",ROUNDDOWN('[1]政策シート・円単位（国民生活と安心・安全　合算）'!N37/1000000,0))</f>
        <v>－</v>
      </c>
      <c r="O35" s="27" t="str">
        <f>IF('[1]政策シート・円単位（国民生活と安心・安全　合算）'!O37=0,"－",ROUNDDOWN('[1]政策シート・円単位（国民生活と安心・安全　合算）'!O37/1000000,0))</f>
        <v>－</v>
      </c>
      <c r="P35" s="193"/>
      <c r="X35" s="13"/>
    </row>
    <row r="36" spans="1:24" ht="13.5" thickBot="1">
      <c r="A36" s="1"/>
      <c r="B36" s="14"/>
      <c r="C36" s="12"/>
      <c r="D36" s="306" t="s">
        <v>185</v>
      </c>
      <c r="E36" s="307"/>
      <c r="F36" s="308"/>
      <c r="G36" s="27">
        <f>IF('[1]政策シート・円単位（国民生活と安心・安全　合算）'!G38=0,"－",ROUNDDOWN('[1]政策シート・円単位（国民生活と安心・安全　合算）'!G38/1000000,0))</f>
        <v>52847</v>
      </c>
      <c r="H36" s="27" t="str">
        <f>IF('[1]政策シート・円単位（国民生活と安心・安全　合算）'!H38=0,"－",ROUNDDOWN('[1]政策シート・円単位（国民生活と安心・安全　合算）'!H38/1000000,0))</f>
        <v>－</v>
      </c>
      <c r="I36" s="27" t="str">
        <f>IF('[1]政策シート・円単位（国民生活と安心・安全　合算）'!I38=0,"－",ROUNDDOWN('[1]政策シート・円単位（国民生活と安心・安全　合算）'!I38/1000000,0))</f>
        <v>－</v>
      </c>
      <c r="J36" s="27">
        <f>IF('[1]政策シート・円単位（国民生活と安心・安全　合算）'!J38=0,"－",ROUNDDOWN('[1]政策シート・円単位（国民生活と安心・安全　合算）'!J38/1000000,0))</f>
        <v>34142</v>
      </c>
      <c r="K36" s="27">
        <f>IF('[1]政策シート・円単位（国民生活と安心・安全　合算）'!K38=0,"－",ROUNDDOWN('[1]政策シート・円単位（国民生活と安心・安全　合算）'!K38/1000000,0))</f>
        <v>30</v>
      </c>
      <c r="L36" s="27">
        <f>IF('[1]政策シート・円単位（国民生活と安心・安全　合算）'!L38=0,"－",ROUNDDOWN('[1]政策シート・円単位（国民生活と安心・安全　合算）'!L38/1000000,0))</f>
        <v>13747</v>
      </c>
      <c r="M36" s="27">
        <f>IF('[1]政策シート・円単位（国民生活と安心・安全　合算）'!M38=0,"－",ROUNDDOWN('[1]政策シート・円単位（国民生活と安心・安全　合算）'!M38/1000000,0))</f>
        <v>3741</v>
      </c>
      <c r="N36" s="27">
        <f>IF('[1]政策シート・円単位（国民生活と安心・安全　合算）'!N38=0,"－",ROUNDDOWN('[1]政策シート・円単位（国民生活と安心・安全　合算）'!N38/1000000,0))</f>
        <v>1184</v>
      </c>
      <c r="O36" s="27" t="str">
        <f>IF('[1]政策シート・円単位（国民生活と安心・安全　合算）'!O38=0,"－",ROUNDDOWN('[1]政策シート・円単位（国民生活と安心・安全　合算）'!O38/1000000,0))</f>
        <v>－</v>
      </c>
      <c r="P36" s="193"/>
      <c r="X36" s="13"/>
    </row>
    <row r="37" spans="1:24" ht="13.5" thickTop="1">
      <c r="A37" s="1"/>
      <c r="B37" s="14"/>
      <c r="C37" s="12"/>
      <c r="D37" s="311" t="s">
        <v>26</v>
      </c>
      <c r="E37" s="312"/>
      <c r="F37" s="313"/>
      <c r="G37" s="181">
        <f>IF('[1]政策シート・円単位（国民生活と安心・安全　合算）'!G40=0,"－",ROUNDDOWN('[1]政策シート・円単位（国民生活と安心・安全　合算）'!G40/1000000,0))</f>
        <v>79888</v>
      </c>
      <c r="H37" s="181">
        <f>IF('[1]政策シート・円単位（国民生活と安心・安全　合算）'!H40=0,"－",ROUNDDOWN('[1]政策シート・円単位（国民生活と安心・安全　合算）'!H40/1000000,0))</f>
        <v>936</v>
      </c>
      <c r="I37" s="181">
        <f>IF('[1]政策シート・円単位（国民生活と安心・安全　合算）'!I40=0,"－",ROUNDDOWN('[1]政策シート・円単位（国民生活と安心・安全　合算）'!I40/1000000,0))</f>
        <v>26212</v>
      </c>
      <c r="J37" s="181">
        <f>IF('[1]政策シート・円単位（国民生活と安心・安全　合算）'!J40=0,"－",ROUNDDOWN('[1]政策シート・円単位（国民生活と安心・安全　合算）'!J40/1000000,0))</f>
        <v>34142</v>
      </c>
      <c r="K37" s="181">
        <f>IF('[1]政策シート・円単位（国民生活と安心・安全　合算）'!K40=0,"－",ROUNDDOWN('[1]政策シート・円単位（国民生活と安心・安全　合算）'!K40/1000000,0))</f>
        <v>30</v>
      </c>
      <c r="L37" s="181">
        <f>IF('[1]政策シート・円単位（国民生活と安心・安全　合算）'!L40=0,"－",ROUNDDOWN('[1]政策シート・円単位（国民生活と安心・安全　合算）'!L40/1000000,0))</f>
        <v>13747</v>
      </c>
      <c r="M37" s="181">
        <f>IF('[1]政策シート・円単位（国民生活と安心・安全　合算）'!M40=0,"－",ROUNDDOWN('[1]政策シート・円単位（国民生活と安心・安全　合算）'!M40/1000000,0))</f>
        <v>3741</v>
      </c>
      <c r="N37" s="181">
        <f>IF('[1]政策シート・円単位（国民生活と安心・安全　合算）'!N40=0,"－",ROUNDDOWN('[1]政策シート・円単位（国民生活と安心・安全　合算）'!N40/1000000,0))</f>
        <v>1184</v>
      </c>
      <c r="O37" s="181">
        <f>IF('[1]政策シート・円単位（国民生活と安心・安全　合算）'!O40=0,"－",ROUNDDOWN('[1]政策シート・円単位（国民生活と安心・安全　合算）'!O40/1000000,0))</f>
        <v>-107</v>
      </c>
      <c r="P37" s="194"/>
      <c r="X37" s="13"/>
    </row>
    <row r="38" spans="1:24" ht="12.75">
      <c r="A38" s="1"/>
      <c r="B38" s="14"/>
      <c r="C38" s="12"/>
      <c r="D38" s="314" t="s">
        <v>267</v>
      </c>
      <c r="E38" s="314"/>
      <c r="F38" s="314"/>
      <c r="G38" s="314"/>
      <c r="H38" s="314"/>
      <c r="I38" s="314"/>
      <c r="J38" s="314"/>
      <c r="K38" s="314"/>
      <c r="L38" s="314"/>
      <c r="M38" s="314"/>
      <c r="N38" s="314"/>
      <c r="O38" s="315"/>
      <c r="P38" s="315"/>
      <c r="X38" s="13"/>
    </row>
    <row r="39" spans="1:24" ht="12.75">
      <c r="A39" s="1"/>
      <c r="B39" s="14"/>
      <c r="C39" s="12"/>
      <c r="D39" s="161"/>
      <c r="E39" s="161"/>
      <c r="F39" s="161"/>
      <c r="G39" s="161"/>
      <c r="H39" s="161"/>
      <c r="I39" s="161"/>
      <c r="J39" s="161"/>
      <c r="K39" s="161"/>
      <c r="L39" s="161"/>
      <c r="M39" s="161"/>
      <c r="N39" s="161"/>
      <c r="O39" s="161"/>
      <c r="P39" s="161"/>
      <c r="X39" s="13"/>
    </row>
    <row r="40" spans="1:24" ht="12.75">
      <c r="A40" s="1"/>
      <c r="B40" s="14"/>
      <c r="C40" s="12"/>
      <c r="D40" s="12"/>
      <c r="E40" s="12"/>
      <c r="F40" s="12"/>
      <c r="G40" s="12"/>
      <c r="H40" s="12"/>
      <c r="I40" s="12"/>
      <c r="J40" s="12"/>
      <c r="K40" s="12"/>
      <c r="L40" s="12"/>
      <c r="M40" s="12"/>
      <c r="N40" s="12"/>
      <c r="O40" s="12"/>
      <c r="P40" s="12"/>
      <c r="X40" s="13"/>
    </row>
    <row r="41" spans="1:24" ht="15.75">
      <c r="A41" s="1"/>
      <c r="B41" s="14"/>
      <c r="C41" s="18" t="s">
        <v>135</v>
      </c>
      <c r="D41" s="12"/>
      <c r="E41" s="12"/>
      <c r="F41" s="12"/>
      <c r="G41" s="12"/>
      <c r="H41" s="12"/>
      <c r="I41" s="12"/>
      <c r="J41" s="12"/>
      <c r="K41" s="12"/>
      <c r="L41" s="12"/>
      <c r="M41" s="12"/>
      <c r="N41" s="12"/>
      <c r="O41" s="12"/>
      <c r="P41" s="12"/>
      <c r="X41" s="13"/>
    </row>
    <row r="42" spans="1:24" ht="12.75">
      <c r="A42" s="1"/>
      <c r="B42" s="14"/>
      <c r="C42" s="57" t="s">
        <v>136</v>
      </c>
      <c r="D42" s="22" t="s">
        <v>137</v>
      </c>
      <c r="E42" s="12"/>
      <c r="F42" s="12"/>
      <c r="G42" s="12"/>
      <c r="H42" s="12"/>
      <c r="I42" s="12"/>
      <c r="J42" s="12"/>
      <c r="K42" s="12"/>
      <c r="L42" s="12"/>
      <c r="M42" s="12"/>
      <c r="N42" s="12"/>
      <c r="O42" s="12"/>
      <c r="P42" s="12"/>
      <c r="X42" s="13"/>
    </row>
    <row r="43" spans="1:24" ht="12.75">
      <c r="A43" s="1"/>
      <c r="B43" s="14"/>
      <c r="C43" s="57" t="s">
        <v>30</v>
      </c>
      <c r="D43" s="22" t="s">
        <v>139</v>
      </c>
      <c r="E43" s="22"/>
      <c r="F43" s="22"/>
      <c r="G43" s="23" t="s">
        <v>5</v>
      </c>
      <c r="H43" s="12"/>
      <c r="I43" s="316" t="s">
        <v>140</v>
      </c>
      <c r="J43" s="317"/>
      <c r="K43" s="317"/>
      <c r="L43" s="317"/>
      <c r="M43" s="317"/>
      <c r="N43" s="22">
        <f>IF('[1]政策シート・円単位（国民生活と安心・安全　合算）'!N45=0,"－",ROUNDDOWN('[1]政策シート・円単位（国民生活と安心・安全　合算）'!N45/1000000,0))</f>
        <v>17963</v>
      </c>
      <c r="O43" s="22" t="s">
        <v>209</v>
      </c>
      <c r="P43" s="12"/>
      <c r="X43" s="13"/>
    </row>
    <row r="44" spans="1:24" ht="12.75">
      <c r="A44" s="1"/>
      <c r="B44" s="14"/>
      <c r="C44" s="12"/>
      <c r="D44" s="157" t="s">
        <v>142</v>
      </c>
      <c r="E44" s="152"/>
      <c r="F44" s="163"/>
      <c r="G44" s="27">
        <f>IF('[1]政策シート・円単位（国民生活と安心・安全　合算）'!G46=0,"－",ROUNDDOWN('[1]政策シート・円単位（国民生活と安心・安全　合算）'!G46/1000000,0))</f>
        <v>747</v>
      </c>
      <c r="H44" s="12"/>
      <c r="I44" s="22" t="s">
        <v>143</v>
      </c>
      <c r="J44" s="22"/>
      <c r="K44" s="22"/>
      <c r="L44" s="22"/>
      <c r="M44" s="22"/>
      <c r="N44" s="22"/>
      <c r="O44" s="22"/>
      <c r="P44" s="12"/>
      <c r="X44" s="13"/>
    </row>
    <row r="45" spans="1:24" ht="12.75">
      <c r="A45" s="1"/>
      <c r="B45" s="14"/>
      <c r="C45" s="12"/>
      <c r="D45" s="157" t="s">
        <v>144</v>
      </c>
      <c r="E45" s="152"/>
      <c r="F45" s="163"/>
      <c r="G45" s="27">
        <f>IF('[1]政策シート・円単位（国民生活と安心・安全　合算）'!G47=0,"－",ROUNDDOWN('[1]政策シート・円単位（国民生活と安心・安全　合算）'!G47/1000000,0))</f>
        <v>829</v>
      </c>
      <c r="H45" s="12"/>
      <c r="I45" s="22" t="s">
        <v>145</v>
      </c>
      <c r="J45" s="22"/>
      <c r="K45" s="22"/>
      <c r="L45" s="22"/>
      <c r="M45" s="22"/>
      <c r="N45" s="22"/>
      <c r="O45" s="22"/>
      <c r="P45" s="12"/>
      <c r="X45" s="13"/>
    </row>
    <row r="46" spans="1:24" ht="13.5" thickBot="1">
      <c r="A46" s="1"/>
      <c r="B46" s="14"/>
      <c r="C46" s="12"/>
      <c r="D46" s="136" t="s">
        <v>146</v>
      </c>
      <c r="E46" s="188"/>
      <c r="F46" s="196"/>
      <c r="G46" s="38" t="str">
        <f>IF('[1]政策シート・円単位（国民生活と安心・安全　合算）'!G48=0,"－",ROUNDDOWN('[1]政策シート・円単位（国民生活と安心・安全　合算）'!G48/1000000,0))</f>
        <v>－</v>
      </c>
      <c r="H46" s="12"/>
      <c r="I46" s="12"/>
      <c r="J46" s="12"/>
      <c r="K46" s="12"/>
      <c r="L46" s="12"/>
      <c r="M46" s="12"/>
      <c r="N46" s="12"/>
      <c r="O46" s="12"/>
      <c r="P46" s="12"/>
      <c r="X46" s="13"/>
    </row>
    <row r="47" spans="1:24" ht="13.5" thickTop="1">
      <c r="A47" s="1"/>
      <c r="B47" s="14"/>
      <c r="C47" s="12"/>
      <c r="D47" s="311" t="s">
        <v>26</v>
      </c>
      <c r="E47" s="312"/>
      <c r="F47" s="313"/>
      <c r="G47" s="102">
        <f>IF('[1]政策シート・円単位（国民生活と安心・安全　合算）'!G49=0,"－",ROUNDDOWN('[1]政策シート・円単位（国民生活と安心・安全　合算）'!G49/1000000,0))</f>
        <v>1577</v>
      </c>
      <c r="H47" s="12"/>
      <c r="I47" s="12"/>
      <c r="J47" s="12"/>
      <c r="K47" s="12"/>
      <c r="L47" s="12"/>
      <c r="M47" s="12"/>
      <c r="N47" s="12"/>
      <c r="O47" s="12"/>
      <c r="P47" s="12"/>
      <c r="X47" s="13"/>
    </row>
    <row r="48" spans="1:24" ht="12.75">
      <c r="A48" s="1"/>
      <c r="B48" s="14"/>
      <c r="C48" s="12"/>
      <c r="D48" s="12"/>
      <c r="E48" s="12"/>
      <c r="F48" s="12"/>
      <c r="G48" s="12"/>
      <c r="H48" s="12"/>
      <c r="I48" s="12"/>
      <c r="J48" s="12"/>
      <c r="K48" s="12"/>
      <c r="L48" s="12"/>
      <c r="M48" s="12"/>
      <c r="N48" s="12"/>
      <c r="O48" s="12"/>
      <c r="P48" s="12"/>
      <c r="X48" s="13"/>
    </row>
    <row r="49" spans="1:24" ht="12.75">
      <c r="A49" s="1"/>
      <c r="B49" s="14"/>
      <c r="C49" s="57" t="s">
        <v>147</v>
      </c>
      <c r="D49" s="22" t="s">
        <v>148</v>
      </c>
      <c r="E49" s="12"/>
      <c r="F49" s="12"/>
      <c r="G49" s="12"/>
      <c r="H49" s="12"/>
      <c r="I49" s="12"/>
      <c r="J49" s="12"/>
      <c r="K49" s="12"/>
      <c r="L49" s="12"/>
      <c r="M49" s="12"/>
      <c r="N49" s="12"/>
      <c r="O49" s="12"/>
      <c r="P49" s="12"/>
      <c r="X49" s="13"/>
    </row>
    <row r="50" spans="1:24" ht="12.75">
      <c r="A50" s="1"/>
      <c r="B50" s="14"/>
      <c r="C50" s="57"/>
      <c r="D50" s="22" t="s">
        <v>268</v>
      </c>
      <c r="E50" s="12"/>
      <c r="F50" s="12"/>
      <c r="G50" s="12"/>
      <c r="H50" s="12"/>
      <c r="I50" s="12"/>
      <c r="J50" s="12"/>
      <c r="K50" s="12"/>
      <c r="L50" s="12"/>
      <c r="M50" s="12"/>
      <c r="N50" s="12"/>
      <c r="O50" s="12"/>
      <c r="P50" s="12"/>
      <c r="X50" s="13"/>
    </row>
    <row r="51" spans="1:24" ht="12.75">
      <c r="A51" s="1"/>
      <c r="B51" s="14"/>
      <c r="C51" s="57"/>
      <c r="D51" s="111" t="s">
        <v>269</v>
      </c>
      <c r="E51" s="12"/>
      <c r="F51" s="12"/>
      <c r="G51" s="12"/>
      <c r="H51" s="12"/>
      <c r="I51" s="12"/>
      <c r="J51" s="12"/>
      <c r="K51" s="12"/>
      <c r="L51" s="12"/>
      <c r="M51" s="12"/>
      <c r="N51" s="12"/>
      <c r="O51" s="12"/>
      <c r="P51" s="12"/>
      <c r="X51" s="13"/>
    </row>
    <row r="52" spans="1:24" ht="12.75">
      <c r="A52" s="1"/>
      <c r="B52" s="14"/>
      <c r="C52" s="57"/>
      <c r="D52" s="22" t="s">
        <v>270</v>
      </c>
      <c r="E52" s="12"/>
      <c r="F52" s="12"/>
      <c r="G52" s="12"/>
      <c r="H52" s="12"/>
      <c r="I52" s="12"/>
      <c r="J52" s="12"/>
      <c r="K52" s="12"/>
      <c r="L52" s="12"/>
      <c r="M52" s="12"/>
      <c r="N52" s="12"/>
      <c r="O52" s="12"/>
      <c r="P52" s="12"/>
      <c r="X52" s="13"/>
    </row>
    <row r="53" spans="1:24" ht="12.75">
      <c r="A53" s="1"/>
      <c r="B53" s="14"/>
      <c r="C53" s="71"/>
      <c r="D53" s="111" t="s">
        <v>271</v>
      </c>
      <c r="E53" s="12"/>
      <c r="F53" s="12"/>
      <c r="G53" s="12"/>
      <c r="H53" s="12"/>
      <c r="I53" s="12"/>
      <c r="J53" s="12"/>
      <c r="K53" s="12"/>
      <c r="L53" s="12"/>
      <c r="M53" s="12"/>
      <c r="N53" s="12"/>
      <c r="O53" s="12"/>
      <c r="P53" s="12"/>
      <c r="X53" s="13"/>
    </row>
    <row r="54" spans="1:24" ht="12.75">
      <c r="A54" s="1"/>
      <c r="B54" s="14"/>
      <c r="C54" s="71"/>
      <c r="D54" s="22" t="s">
        <v>272</v>
      </c>
      <c r="E54" s="12"/>
      <c r="F54" s="12"/>
      <c r="G54" s="12"/>
      <c r="H54" s="12"/>
      <c r="I54" s="12"/>
      <c r="J54" s="12"/>
      <c r="K54" s="12"/>
      <c r="L54" s="12"/>
      <c r="M54" s="12"/>
      <c r="N54" s="12"/>
      <c r="O54" s="12"/>
      <c r="P54" s="12"/>
      <c r="X54" s="13"/>
    </row>
    <row r="55" spans="1:24" ht="12.75">
      <c r="A55" s="1"/>
      <c r="B55" s="14"/>
      <c r="C55" s="71"/>
      <c r="D55" s="111" t="s">
        <v>273</v>
      </c>
      <c r="E55" s="12"/>
      <c r="F55" s="12"/>
      <c r="G55" s="12"/>
      <c r="H55" s="12"/>
      <c r="I55" s="12"/>
      <c r="J55" s="12"/>
      <c r="K55" s="12"/>
      <c r="L55" s="12"/>
      <c r="M55" s="12"/>
      <c r="N55" s="12"/>
      <c r="O55" s="12"/>
      <c r="P55" s="12"/>
      <c r="X55" s="13"/>
    </row>
    <row r="56" spans="1:24" ht="12.75">
      <c r="A56" s="1"/>
      <c r="B56" s="14"/>
      <c r="C56" s="71"/>
      <c r="D56" s="22" t="s">
        <v>274</v>
      </c>
      <c r="E56" s="12"/>
      <c r="F56" s="12"/>
      <c r="G56" s="12"/>
      <c r="H56" s="12"/>
      <c r="I56" s="12"/>
      <c r="J56" s="12"/>
      <c r="K56" s="12"/>
      <c r="L56" s="12"/>
      <c r="M56" s="12"/>
      <c r="N56" s="12"/>
      <c r="O56" s="12"/>
      <c r="P56" s="12"/>
      <c r="X56" s="13"/>
    </row>
    <row r="57" spans="1:24" ht="12.75">
      <c r="A57" s="1"/>
      <c r="B57" s="14"/>
      <c r="C57" s="71"/>
      <c r="D57" s="304" t="s">
        <v>275</v>
      </c>
      <c r="E57" s="304"/>
      <c r="F57" s="304"/>
      <c r="G57" s="304"/>
      <c r="H57" s="304"/>
      <c r="I57" s="304"/>
      <c r="J57" s="304"/>
      <c r="K57" s="304"/>
      <c r="L57" s="304"/>
      <c r="M57" s="304"/>
      <c r="N57" s="304"/>
      <c r="O57" s="304"/>
      <c r="P57" s="304"/>
      <c r="Q57" s="304"/>
      <c r="R57" s="304"/>
      <c r="S57" s="304"/>
      <c r="T57" s="304"/>
      <c r="U57" s="304"/>
      <c r="V57" s="304"/>
      <c r="W57" s="304"/>
      <c r="X57" s="13"/>
    </row>
    <row r="58" spans="1:24" ht="12.75">
      <c r="A58" s="1"/>
      <c r="B58" s="14"/>
      <c r="C58" s="71"/>
      <c r="D58" s="304"/>
      <c r="E58" s="304"/>
      <c r="F58" s="304"/>
      <c r="G58" s="304"/>
      <c r="H58" s="304"/>
      <c r="I58" s="304"/>
      <c r="J58" s="304"/>
      <c r="K58" s="304"/>
      <c r="L58" s="304"/>
      <c r="M58" s="304"/>
      <c r="N58" s="304"/>
      <c r="O58" s="304"/>
      <c r="P58" s="304"/>
      <c r="Q58" s="304"/>
      <c r="R58" s="304"/>
      <c r="S58" s="304"/>
      <c r="T58" s="304"/>
      <c r="U58" s="304"/>
      <c r="V58" s="304"/>
      <c r="W58" s="304"/>
      <c r="X58" s="13"/>
    </row>
    <row r="59" spans="1:24" ht="12.75">
      <c r="A59" s="1"/>
      <c r="B59" s="14"/>
      <c r="C59" s="57" t="s">
        <v>155</v>
      </c>
      <c r="D59" s="22" t="s">
        <v>156</v>
      </c>
      <c r="E59" s="22"/>
      <c r="F59" s="12"/>
      <c r="G59" s="12"/>
      <c r="H59" s="1"/>
      <c r="I59" s="12"/>
      <c r="J59" s="12"/>
      <c r="K59" s="12"/>
      <c r="L59" s="12"/>
      <c r="M59" s="12"/>
      <c r="N59" s="12"/>
      <c r="O59" s="12"/>
      <c r="P59" s="12"/>
      <c r="X59" s="13"/>
    </row>
    <row r="60" spans="1:24" ht="12.75">
      <c r="A60" s="1"/>
      <c r="B60" s="14"/>
      <c r="C60" s="71"/>
      <c r="D60" s="22" t="s">
        <v>157</v>
      </c>
      <c r="E60" s="12"/>
      <c r="F60" s="12"/>
      <c r="G60" s="12"/>
      <c r="H60" s="12"/>
      <c r="I60" s="12"/>
      <c r="J60" s="12"/>
      <c r="K60" s="12"/>
      <c r="L60" s="12"/>
      <c r="M60" s="12"/>
      <c r="N60" s="12"/>
      <c r="O60" s="12"/>
      <c r="P60" s="12"/>
      <c r="X60" s="13"/>
    </row>
    <row r="61" spans="1:24" ht="12.75">
      <c r="A61" s="1"/>
      <c r="B61" s="14"/>
      <c r="C61" s="71"/>
      <c r="D61" s="22" t="s">
        <v>158</v>
      </c>
      <c r="E61" s="12"/>
      <c r="F61" s="12"/>
      <c r="G61" s="12"/>
      <c r="H61" s="12"/>
      <c r="I61" s="12"/>
      <c r="J61" s="12"/>
      <c r="K61" s="12"/>
      <c r="L61" s="12"/>
      <c r="M61" s="12"/>
      <c r="N61" s="12"/>
      <c r="O61" s="12"/>
      <c r="P61" s="12"/>
      <c r="X61" s="13"/>
    </row>
    <row r="62" spans="1:24" ht="12.75">
      <c r="A62" s="1"/>
      <c r="B62" s="14"/>
      <c r="C62" s="71"/>
      <c r="D62" s="22" t="s">
        <v>159</v>
      </c>
      <c r="E62" s="12"/>
      <c r="F62" s="12"/>
      <c r="G62" s="12"/>
      <c r="H62" s="12"/>
      <c r="I62" s="12"/>
      <c r="J62" s="12"/>
      <c r="K62" s="12"/>
      <c r="L62" s="12"/>
      <c r="M62" s="12"/>
      <c r="N62" s="12"/>
      <c r="O62" s="12"/>
      <c r="P62" s="12"/>
      <c r="X62" s="13"/>
    </row>
    <row r="63" spans="1:24" ht="12.75">
      <c r="A63" s="1"/>
      <c r="B63" s="14"/>
      <c r="C63" s="71"/>
      <c r="D63" s="22" t="s">
        <v>158</v>
      </c>
      <c r="E63" s="1"/>
      <c r="F63" s="12"/>
      <c r="G63" s="12"/>
      <c r="H63" s="12"/>
      <c r="I63" s="12"/>
      <c r="J63" s="12"/>
      <c r="K63" s="12"/>
      <c r="L63" s="12"/>
      <c r="M63" s="12"/>
      <c r="N63" s="12"/>
      <c r="O63" s="12"/>
      <c r="P63" s="12"/>
      <c r="X63" s="13"/>
    </row>
    <row r="64" spans="1:24" ht="12.75">
      <c r="A64" s="1"/>
      <c r="B64" s="14"/>
      <c r="C64" s="71"/>
      <c r="D64" s="22" t="s">
        <v>160</v>
      </c>
      <c r="E64" s="12"/>
      <c r="F64" s="12"/>
      <c r="G64" s="12"/>
      <c r="H64" s="12"/>
      <c r="I64" s="12"/>
      <c r="J64" s="12"/>
      <c r="K64" s="12"/>
      <c r="L64" s="12"/>
      <c r="M64" s="12"/>
      <c r="N64" s="12"/>
      <c r="O64" s="12"/>
      <c r="P64" s="12"/>
      <c r="X64" s="13"/>
    </row>
    <row r="65" spans="1:24" ht="12.75">
      <c r="A65" s="1"/>
      <c r="B65" s="14"/>
      <c r="C65" s="71"/>
      <c r="D65" s="22" t="s">
        <v>161</v>
      </c>
      <c r="E65" s="12"/>
      <c r="F65" s="12"/>
      <c r="G65" s="12"/>
      <c r="H65" s="12"/>
      <c r="I65" s="12"/>
      <c r="J65" s="12"/>
      <c r="K65" s="12"/>
      <c r="L65" s="12"/>
      <c r="M65" s="12"/>
      <c r="N65" s="12"/>
      <c r="O65" s="12"/>
      <c r="P65" s="12"/>
      <c r="X65" s="13"/>
    </row>
    <row r="66" spans="1:24" ht="12.75">
      <c r="A66" s="1"/>
      <c r="B66" s="14"/>
      <c r="C66" s="12"/>
      <c r="D66" s="12"/>
      <c r="E66" s="1"/>
      <c r="F66" s="12"/>
      <c r="G66" s="12"/>
      <c r="H66" s="12"/>
      <c r="I66" s="12"/>
      <c r="J66" s="12"/>
      <c r="K66" s="12"/>
      <c r="L66" s="12"/>
      <c r="M66" s="12"/>
      <c r="N66" s="12"/>
      <c r="O66" s="12"/>
      <c r="P66" s="12"/>
      <c r="X66" s="13"/>
    </row>
    <row r="67" spans="1:24" ht="13.5" thickBot="1">
      <c r="A67" s="1"/>
      <c r="B67" s="72"/>
      <c r="C67" s="73"/>
      <c r="D67" s="73"/>
      <c r="E67" s="73"/>
      <c r="F67" s="73"/>
      <c r="G67" s="73"/>
      <c r="H67" s="73"/>
      <c r="I67" s="73"/>
      <c r="J67" s="73"/>
      <c r="K67" s="73"/>
      <c r="L67" s="73"/>
      <c r="M67" s="73"/>
      <c r="N67" s="73"/>
      <c r="O67" s="73"/>
      <c r="P67" s="73"/>
      <c r="Q67" s="73"/>
      <c r="R67" s="73"/>
      <c r="S67" s="73"/>
      <c r="T67" s="73"/>
      <c r="U67" s="73"/>
      <c r="V67" s="73"/>
      <c r="W67" s="73"/>
      <c r="X67" s="74"/>
    </row>
  </sheetData>
  <sheetProtection/>
  <mergeCells count="23">
    <mergeCell ref="P29:P30"/>
    <mergeCell ref="O6:W7"/>
    <mergeCell ref="D11:G12"/>
    <mergeCell ref="H11:T11"/>
    <mergeCell ref="W11:W12"/>
    <mergeCell ref="E17:F17"/>
    <mergeCell ref="E18:F18"/>
    <mergeCell ref="D36:F36"/>
    <mergeCell ref="E19:F19"/>
    <mergeCell ref="E20:F20"/>
    <mergeCell ref="D29:F30"/>
    <mergeCell ref="G29:G30"/>
    <mergeCell ref="H29:O29"/>
    <mergeCell ref="D37:F37"/>
    <mergeCell ref="D38:P38"/>
    <mergeCell ref="I43:M43"/>
    <mergeCell ref="D47:F47"/>
    <mergeCell ref="D57:W58"/>
    <mergeCell ref="D31:F31"/>
    <mergeCell ref="D32:F32"/>
    <mergeCell ref="D33:F33"/>
    <mergeCell ref="D34:F34"/>
    <mergeCell ref="D35:F35"/>
  </mergeCells>
  <printOptions horizontalCentered="1" verticalCentered="1"/>
  <pageMargins left="0.1968503937007874" right="0.1968503937007874" top="0.2755905511811024" bottom="0.2362204724409449" header="0.31496062992125984" footer="0.31496062992125984"/>
  <pageSetup horizontalDpi="600" verticalDpi="600" orientation="landscape" paperSize="9" scale="53" r:id="rId2"/>
  <drawing r:id="rId1"/>
</worksheet>
</file>

<file path=xl/worksheets/sheet16.xml><?xml version="1.0" encoding="utf-8"?>
<worksheet xmlns="http://schemas.openxmlformats.org/spreadsheetml/2006/main" xmlns:r="http://schemas.openxmlformats.org/officeDocument/2006/relationships">
  <dimension ref="B2:O23"/>
  <sheetViews>
    <sheetView zoomScalePageLayoutView="0" workbookViewId="0" topLeftCell="A1">
      <selection activeCell="D4" sqref="D4"/>
    </sheetView>
  </sheetViews>
  <sheetFormatPr defaultColWidth="3.42187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3" width="15.00390625" style="75" customWidth="1"/>
    <col min="14" max="14" width="13.421875" style="75" customWidth="1"/>
    <col min="15" max="16" width="3.8515625" style="75" customWidth="1"/>
    <col min="17" max="254" width="9.00390625" style="75" customWidth="1"/>
    <col min="255" max="255" width="2.8515625" style="75" customWidth="1"/>
    <col min="256" max="16384" width="3.421875" style="75" customWidth="1"/>
  </cols>
  <sheetData>
    <row r="2" ht="15.75">
      <c r="B2" s="5" t="s">
        <v>162</v>
      </c>
    </row>
    <row r="3" ht="13.5" thickBot="1"/>
    <row r="4" spans="2:15" ht="12.75">
      <c r="B4" s="76"/>
      <c r="C4" s="77"/>
      <c r="D4" s="77"/>
      <c r="E4" s="77"/>
      <c r="F4" s="77"/>
      <c r="G4" s="77"/>
      <c r="H4" s="77"/>
      <c r="I4" s="77"/>
      <c r="J4" s="77"/>
      <c r="K4" s="77"/>
      <c r="L4" s="77"/>
      <c r="M4" s="77"/>
      <c r="N4" s="77"/>
      <c r="O4" s="78"/>
    </row>
    <row r="5" spans="2:15" ht="18.75">
      <c r="B5" s="9"/>
      <c r="C5" s="10"/>
      <c r="D5" s="79" t="s">
        <v>90</v>
      </c>
      <c r="E5" s="21" t="s">
        <v>276</v>
      </c>
      <c r="F5" s="22"/>
      <c r="G5" s="22"/>
      <c r="H5" s="22"/>
      <c r="I5" s="22"/>
      <c r="J5" s="22"/>
      <c r="K5" s="22"/>
      <c r="L5" s="22"/>
      <c r="M5" s="22"/>
      <c r="N5" s="22"/>
      <c r="O5" s="80"/>
    </row>
    <row r="6" spans="2:15" ht="14.25">
      <c r="B6" s="9"/>
      <c r="C6" s="22"/>
      <c r="D6" s="22"/>
      <c r="E6" s="22"/>
      <c r="F6" s="22" t="s">
        <v>277</v>
      </c>
      <c r="G6" s="22"/>
      <c r="H6" s="22"/>
      <c r="I6" s="22"/>
      <c r="J6" s="22"/>
      <c r="K6" s="21"/>
      <c r="L6" s="21"/>
      <c r="M6" s="21"/>
      <c r="N6" s="21"/>
      <c r="O6" s="80"/>
    </row>
    <row r="7" spans="2:15" ht="15.75">
      <c r="B7" s="9"/>
      <c r="C7" s="18"/>
      <c r="D7" s="20"/>
      <c r="E7" s="22"/>
      <c r="F7" s="22"/>
      <c r="G7" s="20"/>
      <c r="H7" s="21"/>
      <c r="I7" s="21"/>
      <c r="J7" s="21"/>
      <c r="K7" s="22"/>
      <c r="L7" s="22"/>
      <c r="M7" s="22"/>
      <c r="N7" s="22"/>
      <c r="O7" s="80"/>
    </row>
    <row r="8" spans="2:15" ht="12.75">
      <c r="B8" s="9"/>
      <c r="C8" s="22"/>
      <c r="D8" s="111" t="s">
        <v>164</v>
      </c>
      <c r="E8" s="111"/>
      <c r="F8" s="105"/>
      <c r="G8" s="167"/>
      <c r="H8" s="167"/>
      <c r="I8" s="167"/>
      <c r="J8" s="167"/>
      <c r="K8" s="167"/>
      <c r="L8" s="167"/>
      <c r="M8" s="168" t="s">
        <v>165</v>
      </c>
      <c r="N8" s="167"/>
      <c r="O8" s="80"/>
    </row>
    <row r="9" spans="2:15" ht="12.75">
      <c r="B9" s="9"/>
      <c r="C9" s="22"/>
      <c r="D9" s="318"/>
      <c r="E9" s="320"/>
      <c r="F9" s="341" t="s">
        <v>166</v>
      </c>
      <c r="G9" s="342"/>
      <c r="H9" s="342"/>
      <c r="I9" s="342"/>
      <c r="J9" s="342"/>
      <c r="K9" s="342"/>
      <c r="L9" s="344" t="s">
        <v>167</v>
      </c>
      <c r="M9" s="334" t="s">
        <v>56</v>
      </c>
      <c r="N9" s="81"/>
      <c r="O9" s="80"/>
    </row>
    <row r="10" spans="2:15" ht="12.75">
      <c r="B10" s="9"/>
      <c r="C10" s="22"/>
      <c r="D10" s="321"/>
      <c r="E10" s="323"/>
      <c r="F10" s="170" t="s">
        <v>40</v>
      </c>
      <c r="G10" s="170" t="s">
        <v>41</v>
      </c>
      <c r="H10" s="170" t="s">
        <v>50</v>
      </c>
      <c r="I10" s="170" t="s">
        <v>51</v>
      </c>
      <c r="J10" s="170" t="s">
        <v>55</v>
      </c>
      <c r="K10" s="197" t="s">
        <v>86</v>
      </c>
      <c r="L10" s="344"/>
      <c r="M10" s="335"/>
      <c r="N10" s="81"/>
      <c r="O10" s="80"/>
    </row>
    <row r="11" spans="2:15" ht="12.75">
      <c r="B11" s="9"/>
      <c r="C11" s="22"/>
      <c r="D11" s="297" t="s">
        <v>57</v>
      </c>
      <c r="E11" s="297"/>
      <c r="F11" s="27">
        <f>IF('[1]附属資料７・円単位'!F11=0,"－",ROUNDDOWN('[1]附属資料７・円単位'!F11/1000000,0))</f>
        <v>507</v>
      </c>
      <c r="G11" s="27">
        <f>IF('[1]附属資料７・円単位'!G11=0,"－",ROUNDDOWN('[1]附属資料７・円単位'!G11/1000000,0))</f>
        <v>1758</v>
      </c>
      <c r="H11" s="27">
        <f>IF('[1]附属資料７・円単位'!H11=0,"－",ROUNDDOWN('[1]附属資料７・円単位'!H11/1000000,0))</f>
        <v>4278</v>
      </c>
      <c r="I11" s="27">
        <f>IF('[1]附属資料７・円単位'!I11=0,"－",ROUNDDOWN('[1]附属資料７・円単位'!I11/1000000,0))</f>
        <v>536</v>
      </c>
      <c r="J11" s="27">
        <f>IF('[1]附属資料７・円単位'!J11=0,"－",ROUNDDOWN('[1]附属資料７・円単位'!J11/1000000,0))</f>
        <v>460</v>
      </c>
      <c r="K11" s="87">
        <f>IF('[1]附属資料７・円単位'!K11=0,"－",ROUNDDOWN('[1]附属資料７・円単位'!K11/1000000,0))</f>
        <v>1684</v>
      </c>
      <c r="L11" s="173" t="str">
        <f>IF('[1]附属資料７・円単位'!L11=0,"－",ROUNDDOWN('[1]附属資料７・円単位'!L11/1000000,0))</f>
        <v>－</v>
      </c>
      <c r="M11" s="174">
        <f>IF('[1]附属資料７・円単位'!M11=0,"－",ROUNDDOWN('[1]附属資料７・円単位'!M11/1000000,0))</f>
        <v>9226</v>
      </c>
      <c r="N11" s="175"/>
      <c r="O11" s="80"/>
    </row>
    <row r="12" spans="2:15" ht="12.75">
      <c r="B12" s="9"/>
      <c r="C12" s="22"/>
      <c r="D12" s="346" t="s">
        <v>168</v>
      </c>
      <c r="E12" s="346"/>
      <c r="F12" s="229">
        <f>IF('[1]附属資料７・円単位'!F12=0,"－",ROUNDDOWN('[1]附属資料７・円単位'!F12/1000000,0))</f>
        <v>271</v>
      </c>
      <c r="G12" s="229">
        <f>IF('[1]附属資料７・円単位'!G12=0,"－",ROUNDDOWN('[1]附属資料７・円単位'!G12/1000000,0))</f>
        <v>941</v>
      </c>
      <c r="H12" s="229">
        <f>IF('[1]附属資料７・円単位'!H12=0,"－",ROUNDDOWN('[1]附属資料７・円単位'!H12/1000000,0))</f>
        <v>2290</v>
      </c>
      <c r="I12" s="229">
        <f>IF('[1]附属資料７・円単位'!I12=0,"－",ROUNDDOWN('[1]附属資料７・円単位'!I12/1000000,0))</f>
        <v>286</v>
      </c>
      <c r="J12" s="229">
        <f>IF('[1]附属資料７・円単位'!J12=0,"－",ROUNDDOWN('[1]附属資料７・円単位'!J12/1000000,0))</f>
        <v>246</v>
      </c>
      <c r="K12" s="230">
        <f>IF('[1]附属資料７・円単位'!K12=0,"－",ROUNDDOWN('[1]附属資料７・円単位'!K12/1000000,0))</f>
        <v>9409</v>
      </c>
      <c r="L12" s="231" t="str">
        <f>IF('[1]附属資料７・円単位'!L12=0,"－",ROUNDDOWN('[1]附属資料７・円単位'!L12/1000000,0))</f>
        <v>－</v>
      </c>
      <c r="M12" s="232">
        <f>IF('[1]附属資料７・円単位'!M12=0,"－",ROUNDDOWN('[1]附属資料７・円単位'!M12/1000000,0))</f>
        <v>13446</v>
      </c>
      <c r="N12" s="175"/>
      <c r="O12" s="80"/>
    </row>
    <row r="13" spans="2:15" ht="12.75">
      <c r="B13" s="9"/>
      <c r="C13" s="22"/>
      <c r="D13" s="347" t="s">
        <v>169</v>
      </c>
      <c r="E13" s="347"/>
      <c r="F13" s="215">
        <f>IF('[1]附属資料７・円単位'!F13=0,"－",ROUNDDOWN('[1]附属資料７・円単位'!F13/1000000,0))</f>
        <v>52</v>
      </c>
      <c r="G13" s="215">
        <f>IF('[1]附属資料７・円単位'!G13=0,"－",ROUNDDOWN('[1]附属資料７・円単位'!G13/1000000,0))</f>
        <v>182</v>
      </c>
      <c r="H13" s="215">
        <f>IF('[1]附属資料７・円単位'!H13=0,"－",ROUNDDOWN('[1]附属資料７・円単位'!H13/1000000,0))</f>
        <v>443</v>
      </c>
      <c r="I13" s="215">
        <f>IF('[1]附属資料７・円単位'!I13=0,"－",ROUNDDOWN('[1]附属資料７・円単位'!I13/1000000,0))</f>
        <v>55</v>
      </c>
      <c r="J13" s="215">
        <f>IF('[1]附属資料７・円単位'!J13=0,"－",ROUNDDOWN('[1]附属資料７・円単位'!J13/1000000,0))</f>
        <v>47</v>
      </c>
      <c r="K13" s="233">
        <f>IF('[1]附属資料７・円単位'!K13=0,"－",ROUNDDOWN('[1]附属資料７・円単位'!K13/1000000,0))</f>
        <v>852</v>
      </c>
      <c r="L13" s="234" t="str">
        <f>IF('[1]附属資料７・円単位'!L13=0,"－",ROUNDDOWN('[1]附属資料７・円単位'!L13/1000000,0))</f>
        <v>－</v>
      </c>
      <c r="M13" s="235">
        <f>IF('[1]附属資料７・円単位'!M13=0,"－",ROUNDDOWN('[1]附属資料７・円単位'!M13/1000000,0))</f>
        <v>1635</v>
      </c>
      <c r="N13" s="175"/>
      <c r="O13" s="80"/>
    </row>
    <row r="14" spans="2:15" ht="12.75">
      <c r="B14" s="9"/>
      <c r="C14" s="22"/>
      <c r="D14" s="360" t="s">
        <v>60</v>
      </c>
      <c r="E14" s="180"/>
      <c r="F14" s="215">
        <f>IF('[1]附属資料７・円単位'!F14=0,"－",ROUNDDOWN('[1]附属資料７・円単位'!F14/1000000,0))</f>
        <v>826</v>
      </c>
      <c r="G14" s="215">
        <f>IF('[1]附属資料７・円単位'!G14=0,"－",ROUNDDOWN('[1]附属資料７・円単位'!G14/1000000,0))</f>
        <v>147758</v>
      </c>
      <c r="H14" s="215">
        <f>IF('[1]附属資料７・円単位'!H14=0,"－",ROUNDDOWN('[1]附属資料７・円単位'!H14/1000000,0))</f>
        <v>27295</v>
      </c>
      <c r="I14" s="215">
        <f>IF('[1]附属資料７・円単位'!I14=0,"－",ROUNDDOWN('[1]附属資料７・円単位'!I14/1000000,0))</f>
        <v>3419</v>
      </c>
      <c r="J14" s="215">
        <f>IF('[1]附属資料７・円単位'!J14=0,"－",ROUNDDOWN('[1]附属資料７・円単位'!J14/1000000,0))</f>
        <v>2939</v>
      </c>
      <c r="K14" s="233">
        <f>IF('[1]附属資料７・円単位'!K14=0,"－",ROUNDDOWN('[1]附属資料７・円単位'!K14/1000000,0))</f>
        <v>17225</v>
      </c>
      <c r="L14" s="173" t="str">
        <f>IF('[1]附属資料７・円単位'!L14=0,"－",ROUNDDOWN('[1]附属資料７・円単位'!L14/1000000,0))</f>
        <v>－</v>
      </c>
      <c r="M14" s="235">
        <f>IF('[1]附属資料７・円単位'!M14=0,"－",ROUNDDOWN('[1]附属資料７・円単位'!M14/1000000,0))</f>
        <v>199464</v>
      </c>
      <c r="N14" s="175"/>
      <c r="O14" s="80"/>
    </row>
    <row r="15" spans="2:15" ht="12.75">
      <c r="B15" s="9"/>
      <c r="C15" s="22"/>
      <c r="D15" s="361"/>
      <c r="E15" s="89" t="s">
        <v>278</v>
      </c>
      <c r="F15" s="27">
        <f>IF('[1]附属資料７・円単位'!F15=0,"－",ROUNDDOWN('[1]附属資料７・円単位'!F15/1000000,0))</f>
        <v>826</v>
      </c>
      <c r="G15" s="27" t="str">
        <f>IF('[1]附属資料７・円単位'!G15=0,"－",ROUNDDOWN('[1]附属資料７・円単位'!G15/1000000,0))</f>
        <v>－</v>
      </c>
      <c r="H15" s="27" t="str">
        <f>IF('[1]附属資料７・円単位'!H15=0,"－",ROUNDDOWN('[1]附属資料７・円単位'!H15/1000000,0))</f>
        <v>－</v>
      </c>
      <c r="I15" s="27" t="str">
        <f>IF('[1]附属資料７・円単位'!I15=0,"－",ROUNDDOWN('[1]附属資料７・円単位'!I15/1000000,0))</f>
        <v>－</v>
      </c>
      <c r="J15" s="27" t="str">
        <f>IF('[1]附属資料７・円単位'!J15=0,"－",ROUNDDOWN('[1]附属資料７・円単位'!J15/1000000,0))</f>
        <v>－</v>
      </c>
      <c r="K15" s="87" t="str">
        <f>IF('[1]附属資料７・円単位'!K15=0,"－",ROUNDDOWN('[1]附属資料７・円単位'!K15/1000000,0))</f>
        <v>－</v>
      </c>
      <c r="L15" s="173" t="str">
        <f>IF('[1]附属資料７・円単位'!L15=0,"－",ROUNDDOWN('[1]附属資料７・円単位'!L15/1000000,0))</f>
        <v>－</v>
      </c>
      <c r="M15" s="174">
        <f>IF('[1]附属資料７・円単位'!M15=0,"－",ROUNDDOWN('[1]附属資料７・円単位'!M15/1000000,0))</f>
        <v>826</v>
      </c>
      <c r="N15" s="175"/>
      <c r="O15" s="80"/>
    </row>
    <row r="16" spans="2:15" ht="12.75">
      <c r="B16" s="9"/>
      <c r="C16" s="22"/>
      <c r="D16" s="361"/>
      <c r="E16" s="93" t="s">
        <v>279</v>
      </c>
      <c r="F16" s="27" t="str">
        <f>IF('[1]附属資料７・円単位'!F16=0,"－",ROUNDDOWN('[1]附属資料７・円単位'!F16/1000000,0))</f>
        <v>－</v>
      </c>
      <c r="G16" s="27">
        <f>IF('[1]附属資料７・円単位'!G16=0,"－",ROUNDDOWN('[1]附属資料７・円単位'!G16/1000000,0))</f>
        <v>147758</v>
      </c>
      <c r="H16" s="27" t="str">
        <f>IF('[1]附属資料７・円単位'!H16=0,"－",ROUNDDOWN('[1]附属資料７・円単位'!H16/1000000,0))</f>
        <v>－</v>
      </c>
      <c r="I16" s="27" t="str">
        <f>IF('[1]附属資料７・円単位'!I16=0,"－",ROUNDDOWN('[1]附属資料７・円単位'!I16/1000000,0))</f>
        <v>－</v>
      </c>
      <c r="J16" s="27" t="str">
        <f>IF('[1]附属資料７・円単位'!J16=0,"－",ROUNDDOWN('[1]附属資料７・円単位'!J16/1000000,0))</f>
        <v>－</v>
      </c>
      <c r="K16" s="87" t="str">
        <f>IF('[1]附属資料７・円単位'!K16=0,"－",ROUNDDOWN('[1]附属資料７・円単位'!K16/1000000,0))</f>
        <v>－</v>
      </c>
      <c r="L16" s="173" t="str">
        <f>IF('[1]附属資料７・円単位'!L16=0,"－",ROUNDDOWN('[1]附属資料７・円単位'!L16/1000000,0))</f>
        <v>－</v>
      </c>
      <c r="M16" s="174">
        <f>IF('[1]附属資料７・円単位'!M16=0,"－",ROUNDDOWN('[1]附属資料７・円単位'!M16/1000000,0))</f>
        <v>147758</v>
      </c>
      <c r="N16" s="175"/>
      <c r="O16" s="80"/>
    </row>
    <row r="17" spans="2:15" ht="12.75">
      <c r="B17" s="9"/>
      <c r="C17" s="22"/>
      <c r="D17" s="361"/>
      <c r="E17" s="93" t="s">
        <v>280</v>
      </c>
      <c r="F17" s="27" t="str">
        <f>IF('[1]附属資料７・円単位'!F17=0,"－",ROUNDDOWN('[1]附属資料７・円単位'!F17/1000000,0))</f>
        <v>－</v>
      </c>
      <c r="G17" s="27" t="str">
        <f>IF('[1]附属資料７・円単位'!G17=0,"－",ROUNDDOWN('[1]附属資料７・円単位'!G17/1000000,0))</f>
        <v>－</v>
      </c>
      <c r="H17" s="27">
        <f>IF('[1]附属資料７・円単位'!H17=0,"－",ROUNDDOWN('[1]附属資料７・円単位'!H17/1000000,0))</f>
        <v>27295</v>
      </c>
      <c r="I17" s="27">
        <f>IF('[1]附属資料７・円単位'!I17=0,"－",ROUNDDOWN('[1]附属資料７・円単位'!I17/1000000,0))</f>
        <v>3419</v>
      </c>
      <c r="J17" s="27">
        <f>IF('[1]附属資料７・円単位'!J17=0,"－",ROUNDDOWN('[1]附属資料７・円単位'!J17/1000000,0))</f>
        <v>2939</v>
      </c>
      <c r="K17" s="87" t="str">
        <f>IF('[1]附属資料７・円単位'!K17=0,"－",ROUNDDOWN('[1]附属資料７・円単位'!K17/1000000,0))</f>
        <v>－</v>
      </c>
      <c r="L17" s="173" t="str">
        <f>IF('[1]附属資料７・円単位'!L17=0,"－",ROUNDDOWN('[1]附属資料７・円単位'!L17/1000000,0))</f>
        <v>－</v>
      </c>
      <c r="M17" s="174">
        <f>IF('[1]附属資料７・円単位'!M17=0,"－",ROUNDDOWN('[1]附属資料７・円単位'!M17/1000000,0))</f>
        <v>33653</v>
      </c>
      <c r="N17" s="175"/>
      <c r="O17" s="80"/>
    </row>
    <row r="18" spans="2:15" ht="13.5" thickBot="1">
      <c r="B18" s="9"/>
      <c r="C18" s="22"/>
      <c r="D18" s="362"/>
      <c r="E18" s="93" t="s">
        <v>281</v>
      </c>
      <c r="F18" s="27" t="str">
        <f>IF('[1]附属資料７・円単位'!F18=0,"－",ROUNDDOWN('[1]附属資料７・円単位'!F18/1000000,0))</f>
        <v>－</v>
      </c>
      <c r="G18" s="27" t="str">
        <f>IF('[1]附属資料７・円単位'!G18=0,"－",ROUNDDOWN('[1]附属資料７・円単位'!G18/1000000,0))</f>
        <v>－</v>
      </c>
      <c r="H18" s="27" t="str">
        <f>IF('[1]附属資料７・円単位'!H18=0,"－",ROUNDDOWN('[1]附属資料７・円単位'!H18/1000000,0))</f>
        <v>－</v>
      </c>
      <c r="I18" s="27" t="str">
        <f>IF('[1]附属資料７・円単位'!I18=0,"－",ROUNDDOWN('[1]附属資料７・円単位'!I18/1000000,0))</f>
        <v>－</v>
      </c>
      <c r="J18" s="27" t="str">
        <f>IF('[1]附属資料７・円単位'!J18=0,"－",ROUNDDOWN('[1]附属資料７・円単位'!J18/1000000,0))</f>
        <v>－</v>
      </c>
      <c r="K18" s="87">
        <f>IF('[1]附属資料７・円単位'!K18=0,"－",ROUNDDOWN('[1]附属資料７・円単位'!K18/1000000,0))</f>
        <v>17225</v>
      </c>
      <c r="L18" s="173" t="str">
        <f>IF('[1]附属資料７・円単位'!L18=0,"－",ROUNDDOWN('[1]附属資料７・円単位'!L18/1000000,0))</f>
        <v>－</v>
      </c>
      <c r="M18" s="174">
        <f>IF('[1]附属資料７・円単位'!M18=0,"－",ROUNDDOWN('[1]附属資料７・円単位'!M18/1000000,0))</f>
        <v>17225</v>
      </c>
      <c r="N18" s="175"/>
      <c r="O18" s="80"/>
    </row>
    <row r="19" spans="2:15" ht="13.5" thickTop="1">
      <c r="B19" s="9"/>
      <c r="C19" s="22"/>
      <c r="D19" s="339" t="s">
        <v>173</v>
      </c>
      <c r="E19" s="340"/>
      <c r="F19" s="102">
        <f>IF('[1]附属資料７・円単位'!F22=0,"－",ROUNDDOWN('[1]附属資料７・円単位'!F22/1000000,0))</f>
        <v>1658</v>
      </c>
      <c r="G19" s="102">
        <f>IF('[1]附属資料７・円単位'!G22=0,"－",ROUNDDOWN('[1]附属資料７・円単位'!G22/1000000,0))</f>
        <v>150640</v>
      </c>
      <c r="H19" s="102">
        <f>IF('[1]附属資料７・円単位'!H22=0,"－",ROUNDDOWN('[1]附属資料７・円単位'!H22/1000000,0))</f>
        <v>34308</v>
      </c>
      <c r="I19" s="102">
        <f>IF('[1]附属資料７・円単位'!I22=0,"－",ROUNDDOWN('[1]附属資料７・円単位'!I22/1000000,0))</f>
        <v>4297</v>
      </c>
      <c r="J19" s="102">
        <f>IF('[1]附属資料７・円単位'!J22=0,"－",ROUNDDOWN('[1]附属資料７・円単位'!J22/1000000,0))</f>
        <v>3694</v>
      </c>
      <c r="K19" s="103">
        <f>IF('[1]附属資料７・円単位'!K22=0,"－",ROUNDDOWN('[1]附属資料７・円単位'!K22/1000000,0))</f>
        <v>29172</v>
      </c>
      <c r="L19" s="182" t="str">
        <f>IF('[1]附属資料７・円単位'!L22=0,"－",ROUNDDOWN('[1]附属資料７・円単位'!L22/1000000,0))</f>
        <v>－</v>
      </c>
      <c r="M19" s="216">
        <f>IF('[1]附属資料７・円単位'!M22=0,"－",ROUNDDOWN('[1]附属資料７・円単位'!M22/1000000,0))</f>
        <v>223772</v>
      </c>
      <c r="N19" s="175"/>
      <c r="O19" s="80"/>
    </row>
    <row r="20" spans="2:15" ht="12.75">
      <c r="B20" s="9"/>
      <c r="C20" s="22"/>
      <c r="D20" s="111"/>
      <c r="E20" s="184"/>
      <c r="F20" s="81"/>
      <c r="G20" s="81"/>
      <c r="H20" s="81"/>
      <c r="I20" s="81"/>
      <c r="J20" s="81"/>
      <c r="K20" s="81"/>
      <c r="L20" s="81"/>
      <c r="M20" s="81"/>
      <c r="N20" s="175"/>
      <c r="O20" s="80"/>
    </row>
    <row r="21" spans="2:15" ht="12.75">
      <c r="B21" s="9"/>
      <c r="C21" s="22"/>
      <c r="D21" s="111"/>
      <c r="E21" s="184"/>
      <c r="F21" s="81"/>
      <c r="G21" s="81"/>
      <c r="H21" s="81"/>
      <c r="I21" s="81"/>
      <c r="J21" s="81"/>
      <c r="K21" s="81"/>
      <c r="L21" s="81"/>
      <c r="M21" s="81"/>
      <c r="N21" s="175"/>
      <c r="O21" s="80"/>
    </row>
    <row r="22" spans="2:15" ht="12.75">
      <c r="B22" s="9"/>
      <c r="C22" s="22"/>
      <c r="D22" s="111"/>
      <c r="E22" s="184"/>
      <c r="F22" s="81"/>
      <c r="G22" s="81"/>
      <c r="H22" s="81"/>
      <c r="I22" s="81"/>
      <c r="J22" s="81"/>
      <c r="K22" s="81"/>
      <c r="L22" s="81"/>
      <c r="M22" s="175"/>
      <c r="N22" s="175"/>
      <c r="O22" s="80"/>
    </row>
    <row r="23" spans="2:15" ht="13.5" thickBot="1">
      <c r="B23" s="117"/>
      <c r="C23" s="118"/>
      <c r="D23" s="118"/>
      <c r="E23" s="118"/>
      <c r="F23" s="118"/>
      <c r="G23" s="118"/>
      <c r="H23" s="118"/>
      <c r="I23" s="118"/>
      <c r="J23" s="118"/>
      <c r="K23" s="118"/>
      <c r="L23" s="118"/>
      <c r="M23" s="118"/>
      <c r="N23" s="118"/>
      <c r="O23" s="119"/>
    </row>
  </sheetData>
  <sheetProtection/>
  <mergeCells count="9">
    <mergeCell ref="M9:M10"/>
    <mergeCell ref="D11:E11"/>
    <mergeCell ref="D12:E12"/>
    <mergeCell ref="D13:E13"/>
    <mergeCell ref="D14:D18"/>
    <mergeCell ref="D19:E19"/>
    <mergeCell ref="D9:E10"/>
    <mergeCell ref="F9:K9"/>
    <mergeCell ref="L9:L10"/>
  </mergeCells>
  <printOptions horizontalCentered="1"/>
  <pageMargins left="0.1968503937007874" right="0.1968503937007874" top="1.4566929133858268" bottom="0.31496062992125984" header="0.31496062992125984" footer="0.31496062992125984"/>
  <pageSetup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dimension ref="A1:X60"/>
  <sheetViews>
    <sheetView zoomScalePageLayoutView="0" workbookViewId="0" topLeftCell="A1">
      <selection activeCell="C4" sqref="C4"/>
    </sheetView>
  </sheetViews>
  <sheetFormatPr defaultColWidth="9.00390625" defaultRowHeight="15"/>
  <cols>
    <col min="1" max="1" width="2.8515625" style="4" customWidth="1"/>
    <col min="2" max="2" width="3.421875" style="4" customWidth="1"/>
    <col min="3" max="3" width="5.28125" style="4" customWidth="1"/>
    <col min="4" max="4" width="9.00390625" style="4" customWidth="1"/>
    <col min="5" max="5" width="27.28125" style="4" customWidth="1"/>
    <col min="6" max="6" width="11.00390625" style="4" bestFit="1" customWidth="1"/>
    <col min="7" max="7" width="12.140625" style="4" customWidth="1"/>
    <col min="8" max="8" width="12.7109375" style="4" customWidth="1"/>
    <col min="9" max="22" width="11.7109375" style="4" customWidth="1"/>
    <col min="23" max="23" width="13.00390625" style="4" customWidth="1"/>
    <col min="24" max="24" width="7.140625" style="4" customWidth="1"/>
    <col min="25" max="25" width="3.00390625" style="4" customWidth="1"/>
    <col min="26" max="16384" width="9.00390625" style="4"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89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282</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1"/>
      <c r="P6" s="1"/>
      <c r="Q6" s="1"/>
      <c r="R6" s="16"/>
      <c r="S6" s="16"/>
      <c r="T6" s="16"/>
      <c r="U6" s="16"/>
      <c r="V6" s="16"/>
      <c r="W6" s="17" t="s">
        <v>283</v>
      </c>
      <c r="X6" s="13"/>
    </row>
    <row r="7" spans="1:24" ht="12.75">
      <c r="A7" s="1"/>
      <c r="B7" s="14"/>
      <c r="C7" s="12"/>
      <c r="D7" s="12"/>
      <c r="E7" s="12"/>
      <c r="F7" s="12"/>
      <c r="G7" s="12"/>
      <c r="H7" s="12"/>
      <c r="I7" s="12"/>
      <c r="J7" s="12"/>
      <c r="K7" s="12"/>
      <c r="L7" s="12"/>
      <c r="M7" s="12"/>
      <c r="N7" s="12"/>
      <c r="O7" s="12"/>
      <c r="P7" s="12"/>
      <c r="Q7" s="12"/>
      <c r="R7" s="12"/>
      <c r="S7" s="12"/>
      <c r="T7" s="12"/>
      <c r="U7" s="12"/>
      <c r="V7" s="12"/>
      <c r="W7" s="12"/>
      <c r="X7" s="13"/>
    </row>
    <row r="8" spans="1:24" ht="15.75">
      <c r="A8" s="1"/>
      <c r="B8" s="14"/>
      <c r="C8" s="18" t="s">
        <v>4</v>
      </c>
      <c r="D8" s="19"/>
      <c r="E8" s="12"/>
      <c r="F8" s="12"/>
      <c r="G8" s="185">
        <f>IF('[1]政策シート・円単位（公害等調整委員会）'!G8=0,"",ROUNDDOWN('[1]政策シート・円単位（公害等調整委員会）'!G8/1000000,0))</f>
        <v>527</v>
      </c>
      <c r="H8" s="21" t="s">
        <v>176</v>
      </c>
      <c r="I8" s="12"/>
      <c r="J8" s="12"/>
      <c r="K8" s="12"/>
      <c r="L8" s="12"/>
      <c r="M8" s="12"/>
      <c r="N8" s="12"/>
      <c r="O8" s="12"/>
      <c r="P8" s="12"/>
      <c r="Q8" s="12"/>
      <c r="R8" s="12"/>
      <c r="S8" s="12"/>
      <c r="T8" s="12"/>
      <c r="U8" s="12"/>
      <c r="V8" s="12"/>
      <c r="W8" s="12"/>
      <c r="X8" s="13"/>
    </row>
    <row r="9" spans="1:24" ht="12.75">
      <c r="A9" s="1"/>
      <c r="B9" s="14"/>
      <c r="C9" s="12"/>
      <c r="D9" s="12"/>
      <c r="E9" s="12"/>
      <c r="F9" s="12"/>
      <c r="G9" s="12"/>
      <c r="H9" s="12"/>
      <c r="I9" s="12"/>
      <c r="J9" s="12"/>
      <c r="K9" s="12"/>
      <c r="L9" s="12"/>
      <c r="M9" s="12"/>
      <c r="N9" s="12"/>
      <c r="O9" s="12"/>
      <c r="P9" s="12"/>
      <c r="Q9" s="12"/>
      <c r="R9" s="12"/>
      <c r="S9" s="12"/>
      <c r="T9" s="12"/>
      <c r="U9" s="12"/>
      <c r="V9" s="12"/>
      <c r="W9" s="12"/>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5</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IF('[1]政策シート・円単位（公害等調整委員会）'!G13=0,"－",ROUNDDOWN('[1]政策シート・円単位（公害等調整委員会）'!G13/1000000,0))</f>
        <v>439</v>
      </c>
      <c r="H13" s="133">
        <f>IF('[1]政策シート・円単位（公害等調整委員会）'!H13=0,"－",ROUNDDOWN('[1]政策シート・円単位（公害等調整委員会）'!H13/1000000,0))</f>
        <v>385</v>
      </c>
      <c r="I13" s="133">
        <f>IF('[1]政策シート・円単位（公害等調整委員会）'!I13=0,"－",ROUNDDOWN('[1]政策シート・円単位（公害等調整委員会）'!I13/1000000,0))</f>
        <v>24</v>
      </c>
      <c r="J13" s="134">
        <f>IF('[1]政策シート・円単位（公害等調整委員会）'!J13=0,"－",ROUNDDOWN('[1]政策シート・円単位（公害等調整委員会）'!J13/1000000,0))</f>
        <v>28</v>
      </c>
      <c r="K13" s="135" t="str">
        <f>IF('[1]政策シート・円単位（公害等調整委員会）'!K13=0,"－",ROUNDDOWN('[1]政策シート・円単位（公害等調整委員会）'!K13/1000000,0))</f>
        <v>－</v>
      </c>
      <c r="L13" s="27" t="str">
        <f>IF('[1]政策シート・円単位（公害等調整委員会）'!L13=0,"－",ROUNDDOWN('[1]政策シート・円単位（公害等調整委員会）'!L13/1000000,0))</f>
        <v>－</v>
      </c>
      <c r="M13" s="27" t="str">
        <f>IF('[1]政策シート・円単位（公害等調整委員会）'!M13=0,"－",ROUNDDOWN('[1]政策シート・円単位（公害等調整委員会）'!M13/1000000,0))</f>
        <v>－</v>
      </c>
      <c r="N13" s="27" t="str">
        <f>IF('[1]政策シート・円単位（公害等調整委員会）'!N13=0,"－",ROUNDDOWN('[1]政策シート・円単位（公害等調整委員会）'!N13/1000000,0))</f>
        <v>－</v>
      </c>
      <c r="O13" s="27" t="str">
        <f>IF('[1]政策シート・円単位（公害等調整委員会）'!O13=0,"－",ROUNDDOWN('[1]政策シート・円単位（公害等調整委員会）'!O13/1000000,0))</f>
        <v>－</v>
      </c>
      <c r="P13" s="27" t="str">
        <f>IF('[1]政策シート・円単位（公害等調整委員会）'!P13=0,"－",ROUNDDOWN('[1]政策シート・円単位（公害等調整委員会）'!P13/1000000,0))</f>
        <v>－</v>
      </c>
      <c r="Q13" s="27" t="str">
        <f>IF('[1]政策シート・円単位（公害等調整委員会）'!Q13=0,"－",ROUNDDOWN('[1]政策シート・円単位（公害等調整委員会）'!Q13/1000000,0))</f>
        <v>－</v>
      </c>
      <c r="R13" s="27" t="str">
        <f>IF('[1]政策シート・円単位（公害等調整委員会）'!R13=0,"－",ROUNDDOWN('[1]政策シート・円単位（公害等調整委員会）'!R13/1000000,0))</f>
        <v>－</v>
      </c>
      <c r="S13" s="27" t="str">
        <f>IF('[1]政策シート・円単位（公害等調整委員会）'!S13=0,"－",ROUNDDOWN('[1]政策シート・円単位（公害等調整委員会）'!S13/1000000,0))</f>
        <v>－</v>
      </c>
      <c r="T13" s="27" t="str">
        <f>IF('[1]政策シート・円単位（公害等調整委員会）'!T13=0,"－",ROUNDDOWN('[1]政策シート・円単位（公害等調整委員会）'!T13/1000000,0))</f>
        <v>－</v>
      </c>
      <c r="U13" s="27" t="str">
        <f>IF('[1]政策シート・円単位（公害等調整委員会）'!U13=0,"－",ROUNDDOWN('[1]政策シート・円単位（公害等調整委員会）'!U13/1000000,0))</f>
        <v>－</v>
      </c>
      <c r="V13" s="87" t="str">
        <f>IF('[1]政策シート・円単位（公害等調整委員会）'!V13=0,"－",ROUNDDOWN('[1]政策シート・円単位（公害等調整委員会）'!V13/1000000,0))</f>
        <v>－</v>
      </c>
      <c r="W13" s="88" t="str">
        <f>IF('[1]政策シート・円単位（公害等調整委員会）'!W13=0,"－",ROUNDDOWN('[1]政策シート・円単位（公害等調整委員会）'!W13/1000000,0))</f>
        <v>－</v>
      </c>
      <c r="X13" s="13"/>
    </row>
    <row r="14" spans="1:24" ht="13.5" thickTop="1">
      <c r="A14" s="1"/>
      <c r="B14" s="14"/>
      <c r="C14" s="12"/>
      <c r="D14" s="136" t="s">
        <v>58</v>
      </c>
      <c r="E14" s="137"/>
      <c r="F14" s="137"/>
      <c r="G14" s="138">
        <f>IF('[1]政策シート・円単位（公害等調整委員会）'!G14=0,"－",ROUNDDOWN('[1]政策シート・円単位（公害等調整委員会）'!G14/1000000,0))</f>
        <v>36</v>
      </c>
      <c r="H14" s="138" t="s">
        <v>88</v>
      </c>
      <c r="I14" s="138" t="s">
        <v>88</v>
      </c>
      <c r="J14" s="138" t="s">
        <v>88</v>
      </c>
      <c r="K14" s="138" t="str">
        <f>IF('[1]政策シート・円単位（公害等調整委員会）'!K14=0,"－",ROUNDDOWN('[1]政策シート・円単位（公害等調整委員会）'!K14/1000000,0))</f>
        <v>－</v>
      </c>
      <c r="L14" s="138" t="str">
        <f>IF('[1]政策シート・円単位（公害等調整委員会）'!L14=0,"－",ROUNDDOWN('[1]政策シート・円単位（公害等調整委員会）'!L14/1000000,0))</f>
        <v>－</v>
      </c>
      <c r="M14" s="138" t="str">
        <f>IF('[1]政策シート・円単位（公害等調整委員会）'!M14=0,"－",ROUNDDOWN('[1]政策シート・円単位（公害等調整委員会）'!M14/1000000,0))</f>
        <v>－</v>
      </c>
      <c r="N14" s="138" t="str">
        <f>IF('[1]政策シート・円単位（公害等調整委員会）'!N14=0,"－",ROUNDDOWN('[1]政策シート・円単位（公害等調整委員会）'!N14/1000000,0))</f>
        <v>－</v>
      </c>
      <c r="O14" s="138" t="str">
        <f>IF('[1]政策シート・円単位（公害等調整委員会）'!O14=0,"－",ROUNDDOWN('[1]政策シート・円単位（公害等調整委員会）'!O14/1000000,0))</f>
        <v>－</v>
      </c>
      <c r="P14" s="138" t="str">
        <f>IF('[1]政策シート・円単位（公害等調整委員会）'!P14=0,"－",ROUNDDOWN('[1]政策シート・円単位（公害等調整委員会）'!P14/1000000,0))</f>
        <v>－</v>
      </c>
      <c r="Q14" s="138" t="str">
        <f>IF('[1]政策シート・円単位（公害等調整委員会）'!Q14=0,"－",ROUNDDOWN('[1]政策シート・円単位（公害等調整委員会）'!Q14/1000000,0))</f>
        <v>－</v>
      </c>
      <c r="R14" s="138">
        <f>IF('[1]政策シート・円単位（公害等調整委員会）'!R14=0,"－",ROUNDDOWN('[1]政策シート・円単位（公害等調整委員会）'!R14/1000000,0))</f>
        <v>36</v>
      </c>
      <c r="S14" s="138">
        <f>IF('[1]政策シート・円単位（公害等調整委員会）'!S14=0,"－",ROUNDDOWN('[1]政策シート・円単位（公害等調整委員会）'!S14/1000000,0))</f>
        <v>0</v>
      </c>
      <c r="T14" s="138" t="str">
        <f>IF('[1]政策シート・円単位（公害等調整委員会）'!T14=0,"－",ROUNDDOWN('[1]政策シート・円単位（公害等調整委員会）'!T14/1000000,0))</f>
        <v>－</v>
      </c>
      <c r="U14" s="138" t="str">
        <f>IF('[1]政策シート・円単位（公害等調整委員会）'!U14=0,"－",ROUNDDOWN('[1]政策シート・円単位（公害等調整委員会）'!U14/1000000,0))</f>
        <v>－</v>
      </c>
      <c r="V14" s="139" t="str">
        <f>IF('[1]政策シート・円単位（公害等調整委員会）'!V14=0,"－",ROUNDDOWN('[1]政策シート・円単位（公害等調整委員会）'!V14/1000000,0))</f>
        <v>－</v>
      </c>
      <c r="W14" s="140" t="str">
        <f>IF('[1]政策シート・円単位（公害等調整委員会）'!W14=0,"－",ROUNDDOWN('[1]政策シート・円単位（公害等調整委員会）'!W14/1000000,0))</f>
        <v>－</v>
      </c>
      <c r="X14" s="13"/>
    </row>
    <row r="15" spans="1:24" ht="12.75">
      <c r="A15" s="1"/>
      <c r="B15" s="14"/>
      <c r="C15" s="12"/>
      <c r="D15" s="141" t="s">
        <v>113</v>
      </c>
      <c r="E15" s="142"/>
      <c r="F15" s="142"/>
      <c r="G15" s="143" t="str">
        <f>IF('[1]政策シート・円単位（公害等調整委員会）'!G15=0,"－",ROUNDDOWN('[1]政策シート・円単位（公害等調整委員会）'!G15/1000000,0))</f>
        <v>－</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t="str">
        <f>IF('[1]政策シート・円単位（公害等調整委員会）'!T15=0,"－",ROUNDDOWN('[1]政策シート・円単位（公害等調整委員会）'!T15/1000000,0))</f>
        <v>－</v>
      </c>
      <c r="U15" s="143" t="s">
        <v>88</v>
      </c>
      <c r="V15" s="144" t="s">
        <v>88</v>
      </c>
      <c r="W15" s="145" t="str">
        <f>IF('[1]政策シート・円単位（公害等調整委員会）'!W15=0,"－",ROUNDDOWN('[1]政策シート・円単位（公害等調整委員会）'!W15/1000000,0))</f>
        <v>－</v>
      </c>
      <c r="X15" s="13"/>
    </row>
    <row r="16" spans="1:24" ht="12.75">
      <c r="A16" s="1"/>
      <c r="B16" s="14"/>
      <c r="C16" s="12"/>
      <c r="D16" s="136" t="s">
        <v>114</v>
      </c>
      <c r="E16" s="137"/>
      <c r="F16" s="137"/>
      <c r="G16" s="27">
        <f>IF('[1]政策シート・円単位（公害等調整委員会）'!G16=0,"－",ROUNDDOWN('[1]政策シート・円単位（公害等調整委員会）'!G16/1000000,0))</f>
        <v>52</v>
      </c>
      <c r="H16" s="190" t="str">
        <f>IF('[1]政策シート・円単位（公害等調整委員会）'!H16=0,"－",ROUNDDOWN('[1]政策シート・円単位（公害等調整委員会）'!H16/1000000,0))</f>
        <v>－</v>
      </c>
      <c r="I16" s="190" t="str">
        <f>IF('[1]政策シート・円単位（公害等調整委員会）'!I16=0,"－",ROUNDDOWN('[1]政策シート・円単位（公害等調整委員会）'!I16/1000000,0))</f>
        <v>－</v>
      </c>
      <c r="J16" s="190" t="str">
        <f>IF('[1]政策シート・円単位（公害等調整委員会）'!J16=0,"－",ROUNDDOWN('[1]政策シート・円単位（公害等調整委員会）'!J16/1000000,0))</f>
        <v>－</v>
      </c>
      <c r="K16" s="27" t="str">
        <f>IF('[1]政策シート・円単位（公害等調整委員会）'!K16=0,"－",ROUNDDOWN('[1]政策シート・円単位（公害等調整委員会）'!K16/1000000,0))</f>
        <v>－</v>
      </c>
      <c r="L16" s="27" t="str">
        <f>IF('[1]政策シート・円単位（公害等調整委員会）'!L16=0,"－",ROUNDDOWN('[1]政策シート・円単位（公害等調整委員会）'!L16/1000000,0))</f>
        <v>－</v>
      </c>
      <c r="M16" s="27" t="str">
        <f>IF('[1]政策シート・円単位（公害等調整委員会）'!M16=0,"－",ROUNDDOWN('[1]政策シート・円単位（公害等調整委員会）'!M16/1000000,0))</f>
        <v>－</v>
      </c>
      <c r="N16" s="27" t="str">
        <f>IF('[1]政策シート・円単位（公害等調整委員会）'!N16=0,"－",ROUNDDOWN('[1]政策シート・円単位（公害等調整委員会）'!N16/1000000,0))</f>
        <v>－</v>
      </c>
      <c r="O16" s="27" t="str">
        <f>IF('[1]政策シート・円単位（公害等調整委員会）'!O16=0,"－",ROUNDDOWN('[1]政策シート・円単位（公害等調整委員会）'!O16/1000000,0))</f>
        <v>－</v>
      </c>
      <c r="P16" s="27" t="str">
        <f>IF('[1]政策シート・円単位（公害等調整委員会）'!P16=0,"－",ROUNDDOWN('[1]政策シート・円単位（公害等調整委員会）'!P16/1000000,0))</f>
        <v>－</v>
      </c>
      <c r="Q16" s="27" t="str">
        <f>IF('[1]政策シート・円単位（公害等調整委員会）'!Q16=0,"－",ROUNDDOWN('[1]政策シート・円単位（公害等調整委員会）'!Q16/1000000,0))</f>
        <v>－</v>
      </c>
      <c r="R16" s="27">
        <f>IF('[1]政策シート・円単位（公害等調整委員会）'!R16=0,"－",ROUNDDOWN('[1]政策シート・円単位（公害等調整委員会）'!R16/1000000,0))</f>
        <v>2</v>
      </c>
      <c r="S16" s="27">
        <f>IF('[1]政策シート・円単位（公害等調整委員会）'!S16=0,"－",ROUNDDOWN('[1]政策シート・円単位（公害等調整委員会）'!S16/1000000,0))</f>
        <v>49</v>
      </c>
      <c r="T16" s="27" t="str">
        <f>IF('[1]政策シート・円単位（公害等調整委員会）'!T16=0,"－",ROUNDDOWN('[1]政策シート・円単位（公害等調整委員会）'!T16/1000000,0))</f>
        <v>－</v>
      </c>
      <c r="U16" s="27" t="str">
        <f>IF('[1]政策シート・円単位（公害等調整委員会）'!U16=0,"－",ROUNDDOWN('[1]政策シート・円単位（公害等調整委員会）'!U16/1000000,0))</f>
        <v>－</v>
      </c>
      <c r="V16" s="87" t="str">
        <f>IF('[1]政策シート・円単位（公害等調整委員会）'!V16=0,"－",ROUNDDOWN('[1]政策シート・円単位（公害等調整委員会）'!V16/1000000,0))</f>
        <v>－</v>
      </c>
      <c r="W16" s="88">
        <f>IF('[1]政策シート・円単位（公害等調整委員会）'!W16=0,"－",ROUNDDOWN('[1]政策シート・円単位（公害等調整委員会）'!W16/1000000,0))</f>
        <v>52</v>
      </c>
      <c r="X16" s="13"/>
    </row>
    <row r="17" spans="1:24" ht="12.75">
      <c r="A17" s="1"/>
      <c r="B17" s="14"/>
      <c r="C17" s="12"/>
      <c r="D17" s="147"/>
      <c r="E17" s="306" t="s">
        <v>284</v>
      </c>
      <c r="F17" s="308"/>
      <c r="G17" s="363">
        <f>IF('[1]政策シート・円単位（公害等調整委員会）'!G17=0,"－",ROUNDDOWN('[1]政策シート・円単位（公害等調整委員会）'!G17/1000000,0))</f>
        <v>52</v>
      </c>
      <c r="H17" s="371" t="str">
        <f>IF('[1]政策シート・円単位（公害等調整委員会）'!H17=0,"－",ROUNDDOWN('[1]政策シート・円単位（公害等調整委員会）'!H17/1000000,0))</f>
        <v>－</v>
      </c>
      <c r="I17" s="371" t="str">
        <f>IF('[1]政策シート・円単位（公害等調整委員会）'!I17=0,"－",ROUNDDOWN('[1]政策シート・円単位（公害等調整委員会）'!I17/1000000,0))</f>
        <v>－</v>
      </c>
      <c r="J17" s="371" t="str">
        <f>IF('[1]政策シート・円単位（公害等調整委員会）'!J17=0,"－",ROUNDDOWN('[1]政策シート・円単位（公害等調整委員会）'!J17/1000000,0))</f>
        <v>－</v>
      </c>
      <c r="K17" s="363" t="str">
        <f>IF('[1]政策シート・円単位（公害等調整委員会）'!K17=0,"－",ROUNDDOWN('[1]政策シート・円単位（公害等調整委員会）'!K17/1000000,0))</f>
        <v>－</v>
      </c>
      <c r="L17" s="363" t="str">
        <f>IF('[1]政策シート・円単位（公害等調整委員会）'!L17=0,"－",ROUNDDOWN('[1]政策シート・円単位（公害等調整委員会）'!L17/1000000,0))</f>
        <v>－</v>
      </c>
      <c r="M17" s="363" t="str">
        <f>IF('[1]政策シート・円単位（公害等調整委員会）'!M17=0,"－",ROUNDDOWN('[1]政策シート・円単位（公害等調整委員会）'!M17/1000000,0))</f>
        <v>－</v>
      </c>
      <c r="N17" s="363" t="str">
        <f>IF('[1]政策シート・円単位（公害等調整委員会）'!N17=0,"－",ROUNDDOWN('[1]政策シート・円単位（公害等調整委員会）'!N17/1000000,0))</f>
        <v>－</v>
      </c>
      <c r="O17" s="363" t="str">
        <f>IF('[1]政策シート・円単位（公害等調整委員会）'!O17=0,"－",ROUNDDOWN('[1]政策シート・円単位（公害等調整委員会）'!O17/1000000,0))</f>
        <v>－</v>
      </c>
      <c r="P17" s="363" t="str">
        <f>IF('[1]政策シート・円単位（公害等調整委員会）'!P17=0,"－",ROUNDDOWN('[1]政策シート・円単位（公害等調整委員会）'!P17/1000000,0))</f>
        <v>－</v>
      </c>
      <c r="Q17" s="363" t="str">
        <f>IF('[1]政策シート・円単位（公害等調整委員会）'!Q17=0,"－",ROUNDDOWN('[1]政策シート・円単位（公害等調整委員会）'!Q17/1000000,0))</f>
        <v>－</v>
      </c>
      <c r="R17" s="363">
        <f>IF('[1]政策シート・円単位（公害等調整委員会）'!R17=0,"－",ROUNDDOWN('[1]政策シート・円単位（公害等調整委員会）'!R17/1000000,0))</f>
        <v>2</v>
      </c>
      <c r="S17" s="363">
        <f>IF('[1]政策シート・円単位（公害等調整委員会）'!S17=0,"－",ROUNDDOWN('[1]政策シート・円単位（公害等調整委員会）'!S17/1000000,0))</f>
        <v>49</v>
      </c>
      <c r="T17" s="363" t="str">
        <f>IF('[1]政策シート・円単位（公害等調整委員会）'!T17=0,"－",ROUNDDOWN('[1]政策シート・円単位（公害等調整委員会）'!T17/1000000,0))</f>
        <v>－</v>
      </c>
      <c r="U17" s="363" t="str">
        <f>IF('[1]政策シート・円単位（公害等調整委員会）'!U17=0,"－",ROUNDDOWN('[1]政策シート・円単位（公害等調整委員会）'!U17/1000000,0))</f>
        <v>－</v>
      </c>
      <c r="V17" s="367" t="str">
        <f>IF('[1]政策シート・円単位（公害等調整委員会）'!V17=0,"－",ROUNDDOWN('[1]政策シート・円単位（公害等調整委員会）'!V17/1000000,0))</f>
        <v>－</v>
      </c>
      <c r="W17" s="369">
        <f>IF('[1]政策シート・円単位（公害等調整委員会）'!W17=0,"－",ROUNDDOWN('[1]政策シート・円単位（公害等調整委員会）'!W17/1000000,0))</f>
        <v>52</v>
      </c>
      <c r="X17" s="13"/>
    </row>
    <row r="18" spans="1:24" ht="13.5" thickBot="1">
      <c r="A18" s="1"/>
      <c r="B18" s="14"/>
      <c r="C18" s="12"/>
      <c r="D18" s="147"/>
      <c r="E18" s="306" t="s">
        <v>285</v>
      </c>
      <c r="F18" s="308"/>
      <c r="G18" s="364"/>
      <c r="H18" s="372"/>
      <c r="I18" s="372"/>
      <c r="J18" s="372"/>
      <c r="K18" s="364"/>
      <c r="L18" s="364"/>
      <c r="M18" s="364"/>
      <c r="N18" s="364"/>
      <c r="O18" s="364"/>
      <c r="P18" s="364"/>
      <c r="Q18" s="364"/>
      <c r="R18" s="364"/>
      <c r="S18" s="364"/>
      <c r="T18" s="364"/>
      <c r="U18" s="364"/>
      <c r="V18" s="368"/>
      <c r="W18" s="370"/>
      <c r="X18" s="13"/>
    </row>
    <row r="19" spans="1:24" ht="13.5" thickTop="1">
      <c r="A19" s="1"/>
      <c r="B19" s="14"/>
      <c r="C19" s="12"/>
      <c r="D19" s="150" t="s">
        <v>118</v>
      </c>
      <c r="E19" s="151"/>
      <c r="F19" s="151"/>
      <c r="G19" s="102">
        <f>IF('[1]政策シート・円単位（公害等調整委員会）'!G21=0,"－",ROUNDDOWN('[1]政策シート・円単位（公害等調整委員会）'!G21/1000000,0))</f>
        <v>527</v>
      </c>
      <c r="H19" s="102">
        <f>IF('[1]政策シート・円単位（公害等調整委員会）'!H21=0,"－",ROUNDDOWN('[1]政策シート・円単位（公害等調整委員会）'!H21/1000000,0))</f>
        <v>385</v>
      </c>
      <c r="I19" s="102">
        <f>IF('[1]政策シート・円単位（公害等調整委員会）'!I21=0,"－",ROUNDDOWN('[1]政策シート・円単位（公害等調整委員会）'!I21/1000000,0))</f>
        <v>24</v>
      </c>
      <c r="J19" s="102">
        <f>IF('[1]政策シート・円単位（公害等調整委員会）'!J21=0,"－",ROUNDDOWN('[1]政策シート・円単位（公害等調整委員会）'!J21/1000000,0))</f>
        <v>28</v>
      </c>
      <c r="K19" s="102" t="str">
        <f>IF('[1]政策シート・円単位（公害等調整委員会）'!K21=0,"－",ROUNDDOWN('[1]政策シート・円単位（公害等調整委員会）'!K21/1000000,0))</f>
        <v>－</v>
      </c>
      <c r="L19" s="102" t="str">
        <f>IF('[1]政策シート・円単位（公害等調整委員会）'!L21=0,"－",ROUNDDOWN('[1]政策シート・円単位（公害等調整委員会）'!L21/1000000,0))</f>
        <v>－</v>
      </c>
      <c r="M19" s="102" t="str">
        <f>IF('[1]政策シート・円単位（公害等調整委員会）'!M21=0,"－",ROUNDDOWN('[1]政策シート・円単位（公害等調整委員会）'!M21/1000000,0))</f>
        <v>－</v>
      </c>
      <c r="N19" s="102" t="str">
        <f>IF('[1]政策シート・円単位（公害等調整委員会）'!N21=0,"－",ROUNDDOWN('[1]政策シート・円単位（公害等調整委員会）'!N21/1000000,0))</f>
        <v>－</v>
      </c>
      <c r="O19" s="102" t="str">
        <f>IF('[1]政策シート・円単位（公害等調整委員会）'!O21=0,"－",ROUNDDOWN('[1]政策シート・円単位（公害等調整委員会）'!O21/1000000,0))</f>
        <v>－</v>
      </c>
      <c r="P19" s="102" t="str">
        <f>IF('[1]政策シート・円単位（公害等調整委員会）'!P21=0,"－",ROUNDDOWN('[1]政策シート・円単位（公害等調整委員会）'!P21/1000000,0))</f>
        <v>－</v>
      </c>
      <c r="Q19" s="102" t="str">
        <f>IF('[1]政策シート・円単位（公害等調整委員会）'!Q21=0,"－",ROUNDDOWN('[1]政策シート・円単位（公害等調整委員会）'!Q21/1000000,0))</f>
        <v>－</v>
      </c>
      <c r="R19" s="102">
        <f>IF('[1]政策シート・円単位（公害等調整委員会）'!R21=0,"－",ROUNDDOWN('[1]政策シート・円単位（公害等調整委員会）'!R21/1000000,0))</f>
        <v>38</v>
      </c>
      <c r="S19" s="102">
        <f>IF('[1]政策シート・円単位（公害等調整委員会）'!S21=0,"－",ROUNDDOWN('[1]政策シート・円単位（公害等調整委員会）'!S21/1000000,0))</f>
        <v>49</v>
      </c>
      <c r="T19" s="102" t="str">
        <f>IF('[1]政策シート・円単位（公害等調整委員会）'!T21=0,"－",ROUNDDOWN('[1]政策シート・円単位（公害等調整委員会）'!T21/1000000,0))</f>
        <v>－</v>
      </c>
      <c r="U19" s="102" t="str">
        <f>IF('[1]政策シート・円単位（公害等調整委員会）'!U21=0,"－",ROUNDDOWN('[1]政策シート・円単位（公害等調整委員会）'!U21/1000000,0))</f>
        <v>－</v>
      </c>
      <c r="V19" s="103" t="str">
        <f>IF('[1]政策シート・円単位（公害等調整委員会）'!V21=0,"－",ROUNDDOWN('[1]政策シート・円単位（公害等調整委員会）'!V21/1000000,0))</f>
        <v>－</v>
      </c>
      <c r="W19" s="104" t="str">
        <f>IF('[1]政策シート・円単位（公害等調整委員会）'!W21=0,"－",ROUNDDOWN('[1]政策シート・円単位（公害等調整委員会）'!W21/1000000,0))</f>
        <v>－</v>
      </c>
      <c r="X19" s="13"/>
    </row>
    <row r="20" spans="1:24" ht="12.75">
      <c r="A20" s="1"/>
      <c r="B20" s="14"/>
      <c r="C20" s="12"/>
      <c r="D20" s="22"/>
      <c r="E20" s="12"/>
      <c r="F20" s="12"/>
      <c r="G20" s="154">
        <f>IF('[1]政策シート・円単位（公害等調整委員会）'!G22=0,"",ROUNDDOWN('[1]政策シート・円単位（公害等調整委員会）'!G22/1000000,0))</f>
      </c>
      <c r="H20" s="107"/>
      <c r="I20" s="107"/>
      <c r="J20" s="107"/>
      <c r="K20" s="107"/>
      <c r="L20" s="107"/>
      <c r="M20" s="107"/>
      <c r="N20" s="107"/>
      <c r="O20" s="107"/>
      <c r="P20" s="107"/>
      <c r="Q20" s="107"/>
      <c r="R20" s="107"/>
      <c r="S20" s="107"/>
      <c r="T20" s="107"/>
      <c r="U20" s="107"/>
      <c r="V20" s="107"/>
      <c r="W20" s="158"/>
      <c r="X20" s="13"/>
    </row>
    <row r="21" spans="1:24" ht="12.75">
      <c r="A21" s="1"/>
      <c r="B21" s="14"/>
      <c r="C21" s="12"/>
      <c r="D21" s="157" t="s">
        <v>119</v>
      </c>
      <c r="E21" s="153"/>
      <c r="F21" s="153"/>
      <c r="G21" s="27" t="s">
        <v>88</v>
      </c>
      <c r="H21" s="107"/>
      <c r="I21" s="107"/>
      <c r="J21" s="107"/>
      <c r="K21" s="107"/>
      <c r="L21" s="107"/>
      <c r="M21" s="107"/>
      <c r="N21" s="107"/>
      <c r="O21" s="107"/>
      <c r="P21" s="107"/>
      <c r="Q21" s="107"/>
      <c r="R21" s="107"/>
      <c r="S21" s="107"/>
      <c r="T21" s="107"/>
      <c r="U21" s="107"/>
      <c r="V21" s="107"/>
      <c r="W21" s="158"/>
      <c r="X21" s="13"/>
    </row>
    <row r="22" spans="1:24" ht="12.75">
      <c r="A22" s="1"/>
      <c r="B22" s="14"/>
      <c r="C22" s="12"/>
      <c r="D22" s="22"/>
      <c r="E22" s="1"/>
      <c r="F22" s="12"/>
      <c r="G22" s="12"/>
      <c r="H22" s="12"/>
      <c r="I22" s="12"/>
      <c r="J22" s="12"/>
      <c r="K22" s="12"/>
      <c r="L22" s="12"/>
      <c r="M22" s="12"/>
      <c r="N22" s="12"/>
      <c r="O22" s="12"/>
      <c r="P22" s="12"/>
      <c r="Q22" s="12"/>
      <c r="R22" s="12"/>
      <c r="S22" s="12"/>
      <c r="T22" s="12"/>
      <c r="U22" s="12"/>
      <c r="V22" s="12"/>
      <c r="W22" s="12"/>
      <c r="X22" s="13"/>
    </row>
    <row r="23" spans="1:24" ht="12.75">
      <c r="A23" s="1"/>
      <c r="B23" s="14"/>
      <c r="C23" s="12"/>
      <c r="D23" s="12"/>
      <c r="E23" s="1"/>
      <c r="F23" s="12"/>
      <c r="G23" s="12"/>
      <c r="H23" s="12"/>
      <c r="I23" s="12"/>
      <c r="J23" s="12"/>
      <c r="K23" s="12"/>
      <c r="L23" s="12"/>
      <c r="M23" s="12"/>
      <c r="N23" s="12"/>
      <c r="O23" s="12"/>
      <c r="P23" s="12"/>
      <c r="Q23" s="12"/>
      <c r="R23" s="12"/>
      <c r="S23" s="12"/>
      <c r="T23" s="12"/>
      <c r="U23" s="12"/>
      <c r="V23" s="12"/>
      <c r="W23" s="12"/>
      <c r="X23" s="13"/>
    </row>
    <row r="24" spans="1:24" ht="12.75">
      <c r="A24" s="1"/>
      <c r="B24" s="14"/>
      <c r="C24" s="12"/>
      <c r="D24" s="12" t="s">
        <v>29</v>
      </c>
      <c r="E24" s="12"/>
      <c r="F24" s="12"/>
      <c r="G24" s="12"/>
      <c r="H24" s="12"/>
      <c r="I24" s="12"/>
      <c r="J24" s="12"/>
      <c r="K24" s="12"/>
      <c r="L24" s="12"/>
      <c r="M24" s="12"/>
      <c r="N24" s="12"/>
      <c r="O24" s="12"/>
      <c r="P24" s="12"/>
      <c r="Q24" s="12"/>
      <c r="R24" s="12"/>
      <c r="S24" s="12"/>
      <c r="T24" s="12"/>
      <c r="U24" s="12"/>
      <c r="V24" s="12"/>
      <c r="W24" s="12"/>
      <c r="X24" s="13"/>
    </row>
    <row r="25" spans="1:24" ht="15.75">
      <c r="A25" s="1"/>
      <c r="B25" s="14"/>
      <c r="C25" s="18" t="s">
        <v>120</v>
      </c>
      <c r="D25" s="12"/>
      <c r="E25" s="12"/>
      <c r="F25" s="12"/>
      <c r="G25" s="12"/>
      <c r="H25" s="12"/>
      <c r="I25" s="12"/>
      <c r="J25" s="12"/>
      <c r="K25" s="12"/>
      <c r="L25" s="12"/>
      <c r="M25" s="12"/>
      <c r="N25" s="12"/>
      <c r="O25" s="12"/>
      <c r="P25" s="12"/>
      <c r="X25" s="13"/>
    </row>
    <row r="26" spans="1:24" ht="12.75">
      <c r="A26" s="1"/>
      <c r="B26" s="14"/>
      <c r="C26" s="12"/>
      <c r="D26" s="22"/>
      <c r="E26" s="22"/>
      <c r="F26" s="22"/>
      <c r="G26" s="22"/>
      <c r="H26" s="22"/>
      <c r="I26" s="22"/>
      <c r="J26" s="23" t="s">
        <v>5</v>
      </c>
      <c r="K26" s="22"/>
      <c r="L26" s="22"/>
      <c r="M26" s="22"/>
      <c r="N26" s="22"/>
      <c r="P26" s="1"/>
      <c r="X26" s="13"/>
    </row>
    <row r="27" spans="1:24" ht="12.75">
      <c r="A27" s="1"/>
      <c r="B27" s="14"/>
      <c r="C27" s="12"/>
      <c r="D27" s="318" t="s">
        <v>95</v>
      </c>
      <c r="E27" s="319"/>
      <c r="F27" s="320"/>
      <c r="G27" s="324" t="s">
        <v>121</v>
      </c>
      <c r="H27" s="152"/>
      <c r="I27" s="152"/>
      <c r="J27" s="326" t="s">
        <v>123</v>
      </c>
      <c r="K27" s="147"/>
      <c r="L27" s="22"/>
      <c r="M27" s="22"/>
      <c r="N27" s="22"/>
      <c r="O27" s="237"/>
      <c r="P27" s="12"/>
      <c r="X27" s="13"/>
    </row>
    <row r="28" spans="1:24" ht="12.75">
      <c r="A28" s="1"/>
      <c r="B28" s="14"/>
      <c r="C28" s="12"/>
      <c r="D28" s="321"/>
      <c r="E28" s="322"/>
      <c r="F28" s="323"/>
      <c r="G28" s="325"/>
      <c r="H28" s="160" t="s">
        <v>124</v>
      </c>
      <c r="I28" s="160" t="s">
        <v>125</v>
      </c>
      <c r="J28" s="327"/>
      <c r="K28" s="238"/>
      <c r="L28" s="22"/>
      <c r="M28" s="22"/>
      <c r="N28" s="22"/>
      <c r="O28" s="237"/>
      <c r="P28" s="12"/>
      <c r="X28" s="13"/>
    </row>
    <row r="29" spans="1:24" ht="13.5" customHeight="1">
      <c r="A29" s="1"/>
      <c r="B29" s="14"/>
      <c r="C29" s="12"/>
      <c r="D29" s="306" t="s">
        <v>284</v>
      </c>
      <c r="E29" s="307"/>
      <c r="F29" s="308"/>
      <c r="G29" s="27" t="str">
        <f>IF('[1]政策シート・円単位（公害等調整委員会）'!G31=0,"－",ROUNDDOWN('[1]政策シート・円単位（公害等調整委員会）'!G31/1000000,0))</f>
        <v>－</v>
      </c>
      <c r="H29" s="27" t="str">
        <f>IF('[1]政策シート・円単位（公害等調整委員会）'!H31=0,"－",ROUNDDOWN('[1]政策シート・円単位（公害等調整委員会）'!H31/1000000,0))</f>
        <v>－</v>
      </c>
      <c r="I29" s="27" t="str">
        <f>IF('[1]政策シート・円単位（公害等調整委員会）'!I31=0,"－",ROUNDDOWN('[1]政策シート・円単位（公害等調整委員会）'!I31/1000000,0))</f>
        <v>－</v>
      </c>
      <c r="J29" s="193"/>
      <c r="K29" s="239">
        <f>IF('[1]政策シート・円単位（公害等調整委員会）'!K31=0,"",ROUNDDOWN('[1]政策シート・円単位（公害等調整委員会）'!K31/1000000,0))</f>
      </c>
      <c r="L29" s="154">
        <f>IF('[1]政策シート・円単位（公害等調整委員会）'!L31=0,"",ROUNDDOWN('[1]政策シート・円単位（公害等調整委員会）'!L31/1000000,0))</f>
      </c>
      <c r="M29" s="154">
        <f>IF('[1]政策シート・円単位（公害等調整委員会）'!M31=0,"",ROUNDDOWN('[1]政策シート・円単位（公害等調整委員会）'!M31/1000000,0))</f>
      </c>
      <c r="N29" s="154">
        <f>IF('[1]政策シート・円単位（公害等調整委員会）'!N31=0,"",ROUNDDOWN('[1]政策シート・円単位（公害等調整委員会）'!N31/1000000,0))</f>
      </c>
      <c r="O29" s="237"/>
      <c r="P29" s="12"/>
      <c r="X29" s="13"/>
    </row>
    <row r="30" spans="1:24" ht="13.5" customHeight="1">
      <c r="A30" s="1"/>
      <c r="B30" s="14"/>
      <c r="C30" s="12"/>
      <c r="D30" s="306" t="s">
        <v>286</v>
      </c>
      <c r="E30" s="307"/>
      <c r="F30" s="308"/>
      <c r="G30" s="27" t="str">
        <f>IF('[1]政策シート・円単位（公害等調整委員会）'!G32=0,"－",ROUNDDOWN('[1]政策シート・円単位（公害等調整委員会）'!G32/1000000,0))</f>
        <v>－</v>
      </c>
      <c r="H30" s="27" t="str">
        <f>IF('[1]政策シート・円単位（公害等調整委員会）'!H32=0,"－",ROUNDDOWN('[1]政策シート・円単位（公害等調整委員会）'!H32/1000000,0))</f>
        <v>－</v>
      </c>
      <c r="I30" s="27" t="str">
        <f>IF('[1]政策シート・円単位（公害等調整委員会）'!I32=0,"－",ROUNDDOWN('[1]政策シート・円単位（公害等調整委員会）'!I32/1000000,0))</f>
        <v>－</v>
      </c>
      <c r="J30" s="193"/>
      <c r="K30" s="239">
        <f>IF('[1]政策シート・円単位（公害等調整委員会）'!K32=0,"",ROUNDDOWN('[1]政策シート・円単位（公害等調整委員会）'!K32/1000000,0))</f>
      </c>
      <c r="L30" s="154">
        <f>IF('[1]政策シート・円単位（公害等調整委員会）'!L32=0,"",ROUNDDOWN('[1]政策シート・円単位（公害等調整委員会）'!L32/1000000,0))</f>
      </c>
      <c r="M30" s="154">
        <f>IF('[1]政策シート・円単位（公害等調整委員会）'!M32=0,"",ROUNDDOWN('[1]政策シート・円単位（公害等調整委員会）'!M32/1000000,0))</f>
      </c>
      <c r="N30" s="154">
        <f>IF('[1]政策シート・円単位（公害等調整委員会）'!N32=0,"",ROUNDDOWN('[1]政策シート・円単位（公害等調整委員会）'!N32/1000000,0))</f>
      </c>
      <c r="O30" s="237"/>
      <c r="P30" s="12"/>
      <c r="X30" s="13"/>
    </row>
    <row r="31" spans="1:24" ht="13.5" thickBot="1">
      <c r="A31" s="1"/>
      <c r="B31" s="14"/>
      <c r="C31" s="12"/>
      <c r="D31" s="306" t="s">
        <v>287</v>
      </c>
      <c r="E31" s="307"/>
      <c r="F31" s="308"/>
      <c r="G31" s="27" t="str">
        <f>IF('[1]政策シート・円単位（公害等調整委員会）'!G33=0,"－",ROUNDDOWN('[1]政策シート・円単位（公害等調整委員会）'!G33/1000000,0))</f>
        <v>－</v>
      </c>
      <c r="H31" s="27" t="str">
        <f>IF('[1]政策シート・円単位（公害等調整委員会）'!H33=0,"－",ROUNDDOWN('[1]政策シート・円単位（公害等調整委員会）'!H33/1000000,0))</f>
        <v>－</v>
      </c>
      <c r="I31" s="27" t="str">
        <f>IF('[1]政策シート・円単位（公害等調整委員会）'!I33=0,"－",ROUNDDOWN('[1]政策シート・円単位（公害等調整委員会）'!I33/1000000,0))</f>
        <v>－</v>
      </c>
      <c r="J31" s="193"/>
      <c r="K31" s="239">
        <f>IF('[1]政策シート・円単位（公害等調整委員会）'!K33=0,"",ROUNDDOWN('[1]政策シート・円単位（公害等調整委員会）'!K33/1000000,0))</f>
      </c>
      <c r="L31" s="154">
        <f>IF('[1]政策シート・円単位（公害等調整委員会）'!L33=0,"",ROUNDDOWN('[1]政策シート・円単位（公害等調整委員会）'!L33/1000000,0))</f>
      </c>
      <c r="M31" s="154">
        <f>IF('[1]政策シート・円単位（公害等調整委員会）'!M33=0,"",ROUNDDOWN('[1]政策シート・円単位（公害等調整委員会）'!M33/1000000,0))</f>
      </c>
      <c r="N31" s="154">
        <f>IF('[1]政策シート・円単位（公害等調整委員会）'!N33=0,"",ROUNDDOWN('[1]政策シート・円単位（公害等調整委員会）'!N33/1000000,0))</f>
      </c>
      <c r="O31" s="237"/>
      <c r="P31" s="12"/>
      <c r="X31" s="13"/>
    </row>
    <row r="32" spans="1:24" ht="13.5" thickTop="1">
      <c r="A32" s="1"/>
      <c r="B32" s="14"/>
      <c r="C32" s="12"/>
      <c r="D32" s="311" t="s">
        <v>26</v>
      </c>
      <c r="E32" s="365"/>
      <c r="F32" s="366"/>
      <c r="G32" s="102" t="str">
        <f>IF('[1]政策シート・円単位（公害等調整委員会）'!G36=0,"－",ROUNDDOWN('[1]政策シート・円単位（公害等調整委員会）'!G36/1000000,0))</f>
        <v>－</v>
      </c>
      <c r="H32" s="102" t="str">
        <f>IF('[1]政策シート・円単位（公害等調整委員会）'!H36=0,"－",ROUNDDOWN('[1]政策シート・円単位（公害等調整委員会）'!H36/1000000,0))</f>
        <v>－</v>
      </c>
      <c r="I32" s="214" t="str">
        <f>IF('[1]政策シート・円単位（公害等調整委員会）'!I36=0,"－",ROUNDDOWN('[1]政策シート・円単位（公害等調整委員会）'!I36/1000000,0))</f>
        <v>－</v>
      </c>
      <c r="J32" s="194"/>
      <c r="K32" s="239">
        <f>IF('[1]政策シート・円単位（公害等調整委員会）'!K36=0,"",ROUNDDOWN('[1]政策シート・円単位（公害等調整委員会）'!K36/1000000,0))</f>
      </c>
      <c r="L32" s="154">
        <f>IF('[1]政策シート・円単位（公害等調整委員会）'!L36=0,"",ROUNDDOWN('[1]政策シート・円単位（公害等調整委員会）'!L36/1000000,0))</f>
      </c>
      <c r="M32" s="154">
        <f>IF('[1]政策シート・円単位（公害等調整委員会）'!M36=0,"",ROUNDDOWN('[1]政策シート・円単位（公害等調整委員会）'!M36/1000000,0))</f>
      </c>
      <c r="N32" s="154">
        <f>IF('[1]政策シート・円単位（公害等調整委員会）'!N36=0,"",ROUNDDOWN('[1]政策シート・円単位（公害等調整委員会）'!N36/1000000,0))</f>
      </c>
      <c r="O32" s="237"/>
      <c r="P32" s="12"/>
      <c r="X32" s="13"/>
    </row>
    <row r="33" spans="1:24" ht="12.75">
      <c r="A33" s="1"/>
      <c r="B33" s="14"/>
      <c r="C33" s="12"/>
      <c r="D33" s="314"/>
      <c r="E33" s="314"/>
      <c r="F33" s="314"/>
      <c r="G33" s="314"/>
      <c r="H33" s="314"/>
      <c r="I33" s="314"/>
      <c r="J33" s="314"/>
      <c r="K33" s="315"/>
      <c r="L33" s="315"/>
      <c r="M33" s="315"/>
      <c r="N33" s="315"/>
      <c r="O33" s="315"/>
      <c r="P33" s="315"/>
      <c r="X33" s="13"/>
    </row>
    <row r="34" spans="1:24" ht="12.75">
      <c r="A34" s="1"/>
      <c r="B34" s="14"/>
      <c r="C34" s="12"/>
      <c r="D34" s="161"/>
      <c r="E34" s="161"/>
      <c r="F34" s="161"/>
      <c r="G34" s="161"/>
      <c r="H34" s="161"/>
      <c r="I34" s="161"/>
      <c r="J34" s="161"/>
      <c r="K34" s="161"/>
      <c r="L34" s="161"/>
      <c r="M34" s="161"/>
      <c r="N34" s="161"/>
      <c r="O34" s="161"/>
      <c r="P34" s="161"/>
      <c r="X34" s="13"/>
    </row>
    <row r="35" spans="1:24" ht="12.75">
      <c r="A35" s="1"/>
      <c r="B35" s="14"/>
      <c r="C35" s="12"/>
      <c r="D35" s="12"/>
      <c r="E35" s="12"/>
      <c r="F35" s="12"/>
      <c r="G35" s="12"/>
      <c r="H35" s="12"/>
      <c r="I35" s="12"/>
      <c r="J35" s="12"/>
      <c r="K35" s="12"/>
      <c r="L35" s="12"/>
      <c r="M35" s="12"/>
      <c r="N35" s="12"/>
      <c r="O35" s="12"/>
      <c r="P35" s="12"/>
      <c r="X35" s="13"/>
    </row>
    <row r="36" spans="1:24" ht="15.75">
      <c r="A36" s="1"/>
      <c r="B36" s="14"/>
      <c r="C36" s="18" t="s">
        <v>135</v>
      </c>
      <c r="D36" s="12"/>
      <c r="E36" s="12"/>
      <c r="F36" s="12"/>
      <c r="G36" s="22"/>
      <c r="H36" s="12"/>
      <c r="I36" s="12"/>
      <c r="J36" s="12"/>
      <c r="K36" s="12"/>
      <c r="L36" s="12"/>
      <c r="M36" s="12"/>
      <c r="N36" s="12"/>
      <c r="O36" s="12"/>
      <c r="P36" s="12"/>
      <c r="X36" s="13"/>
    </row>
    <row r="37" spans="1:24" ht="12.75">
      <c r="A37" s="1"/>
      <c r="B37" s="14"/>
      <c r="C37" s="57" t="s">
        <v>136</v>
      </c>
      <c r="D37" s="22" t="s">
        <v>137</v>
      </c>
      <c r="E37" s="12"/>
      <c r="F37" s="12"/>
      <c r="G37" s="22"/>
      <c r="H37" s="12"/>
      <c r="I37" s="12"/>
      <c r="J37" s="12"/>
      <c r="K37" s="12"/>
      <c r="L37" s="12"/>
      <c r="M37" s="12"/>
      <c r="N37" s="12"/>
      <c r="O37" s="12"/>
      <c r="P37" s="12"/>
      <c r="X37" s="13"/>
    </row>
    <row r="38" spans="1:24" ht="12.75">
      <c r="A38" s="1"/>
      <c r="B38" s="14"/>
      <c r="C38" s="57" t="s">
        <v>30</v>
      </c>
      <c r="D38" s="22" t="s">
        <v>139</v>
      </c>
      <c r="E38" s="22"/>
      <c r="F38" s="22"/>
      <c r="G38" s="23" t="s">
        <v>5</v>
      </c>
      <c r="H38" s="12"/>
      <c r="I38" s="316" t="s">
        <v>140</v>
      </c>
      <c r="J38" s="317"/>
      <c r="K38" s="317"/>
      <c r="L38" s="317"/>
      <c r="M38" s="317"/>
      <c r="N38" s="22">
        <f>IF('[1]政策シート・円単位（公害等調整委員会）'!N41=0,"－",ROUNDDOWN('[1]政策シート・円単位（公害等調整委員会）'!N41/1000000,0))</f>
        <v>48</v>
      </c>
      <c r="O38" s="22" t="s">
        <v>209</v>
      </c>
      <c r="P38" s="12"/>
      <c r="X38" s="13"/>
    </row>
    <row r="39" spans="1:24" ht="12.75">
      <c r="A39" s="1"/>
      <c r="B39" s="14"/>
      <c r="C39" s="12"/>
      <c r="D39" s="157" t="s">
        <v>142</v>
      </c>
      <c r="E39" s="152"/>
      <c r="F39" s="163"/>
      <c r="G39" s="185">
        <f>IF('[1]政策シート・円単位（公害等調整委員会）'!G42=0,"－",ROUNDDOWN('[1]政策シート・円単位（公害等調整委員会）'!G42/1000000,0))</f>
        <v>77</v>
      </c>
      <c r="H39" s="12"/>
      <c r="I39" s="22" t="s">
        <v>143</v>
      </c>
      <c r="J39" s="22"/>
      <c r="K39" s="22"/>
      <c r="L39" s="22"/>
      <c r="M39" s="22"/>
      <c r="N39" s="22"/>
      <c r="O39" s="22"/>
      <c r="P39" s="12"/>
      <c r="X39" s="13"/>
    </row>
    <row r="40" spans="1:24" ht="12.75">
      <c r="A40" s="1"/>
      <c r="B40" s="14"/>
      <c r="C40" s="12"/>
      <c r="D40" s="157" t="s">
        <v>144</v>
      </c>
      <c r="E40" s="152"/>
      <c r="F40" s="163"/>
      <c r="G40" s="185">
        <f>IF('[1]政策シート・円単位（公害等調整委員会）'!G43=0,"－",ROUNDDOWN('[1]政策シート・円単位（公害等調整委員会）'!G43/1000000,0))</f>
        <v>6</v>
      </c>
      <c r="H40" s="12"/>
      <c r="I40" s="22" t="s">
        <v>145</v>
      </c>
      <c r="J40" s="22"/>
      <c r="K40" s="22"/>
      <c r="L40" s="22"/>
      <c r="M40" s="22"/>
      <c r="N40" s="22"/>
      <c r="O40" s="22"/>
      <c r="P40" s="12"/>
      <c r="X40" s="13"/>
    </row>
    <row r="41" spans="1:24" ht="13.5" thickBot="1">
      <c r="A41" s="1"/>
      <c r="B41" s="14"/>
      <c r="C41" s="12"/>
      <c r="D41" s="136" t="s">
        <v>146</v>
      </c>
      <c r="E41" s="188"/>
      <c r="F41" s="196"/>
      <c r="G41" s="38" t="str">
        <f>IF('[1]政策シート・円単位（公害等調整委員会）'!G44=0,"－",ROUNDDOWN('[1]政策シート・円単位（公害等調整委員会）'!G44/1000000,0))</f>
        <v>－</v>
      </c>
      <c r="H41" s="12"/>
      <c r="I41" s="12"/>
      <c r="J41" s="12"/>
      <c r="K41" s="12"/>
      <c r="L41" s="12"/>
      <c r="M41" s="12"/>
      <c r="N41" s="12"/>
      <c r="O41" s="12"/>
      <c r="P41" s="12"/>
      <c r="X41" s="13"/>
    </row>
    <row r="42" spans="1:24" ht="13.5" thickTop="1">
      <c r="A42" s="1"/>
      <c r="B42" s="14"/>
      <c r="C42" s="12"/>
      <c r="D42" s="311" t="s">
        <v>26</v>
      </c>
      <c r="E42" s="312"/>
      <c r="F42" s="313"/>
      <c r="G42" s="181">
        <f>IF('[1]政策シート・円単位（公害等調整委員会）'!G45=0,"－",ROUNDDOWN('[1]政策シート・円単位（公害等調整委員会）'!G45/1000000,0))</f>
        <v>83</v>
      </c>
      <c r="H42" s="12"/>
      <c r="I42" s="12"/>
      <c r="J42" s="12"/>
      <c r="K42" s="12"/>
      <c r="L42" s="12"/>
      <c r="M42" s="12"/>
      <c r="N42" s="12"/>
      <c r="O42" s="12"/>
      <c r="P42" s="12"/>
      <c r="X42" s="13"/>
    </row>
    <row r="43" spans="1:24" ht="12.75">
      <c r="A43" s="1"/>
      <c r="B43" s="14"/>
      <c r="C43" s="12"/>
      <c r="D43" s="12"/>
      <c r="E43" s="12"/>
      <c r="F43" s="12"/>
      <c r="G43" s="22"/>
      <c r="H43" s="12"/>
      <c r="I43" s="12"/>
      <c r="J43" s="12"/>
      <c r="K43" s="12"/>
      <c r="L43" s="12"/>
      <c r="M43" s="12"/>
      <c r="N43" s="12"/>
      <c r="O43" s="12"/>
      <c r="P43" s="12"/>
      <c r="X43" s="13"/>
    </row>
    <row r="44" spans="1:24" ht="12.75">
      <c r="A44" s="1"/>
      <c r="B44" s="14"/>
      <c r="C44" s="57" t="s">
        <v>147</v>
      </c>
      <c r="D44" s="22" t="s">
        <v>148</v>
      </c>
      <c r="E44" s="12"/>
      <c r="F44" s="12"/>
      <c r="G44" s="12"/>
      <c r="H44" s="12"/>
      <c r="I44" s="12"/>
      <c r="J44" s="12"/>
      <c r="K44" s="12"/>
      <c r="L44" s="12"/>
      <c r="M44" s="12"/>
      <c r="N44" s="12"/>
      <c r="O44" s="12"/>
      <c r="P44" s="12"/>
      <c r="X44" s="13"/>
    </row>
    <row r="45" spans="1:24" ht="12.75">
      <c r="A45" s="1"/>
      <c r="B45" s="14"/>
      <c r="C45" s="57"/>
      <c r="D45" s="22" t="s">
        <v>288</v>
      </c>
      <c r="E45" s="12"/>
      <c r="F45" s="12"/>
      <c r="G45" s="12"/>
      <c r="H45" s="12"/>
      <c r="I45" s="12"/>
      <c r="J45" s="12"/>
      <c r="K45" s="12"/>
      <c r="L45" s="12"/>
      <c r="M45" s="12"/>
      <c r="N45" s="12"/>
      <c r="O45" s="12"/>
      <c r="P45" s="12"/>
      <c r="X45" s="13"/>
    </row>
    <row r="46" spans="1:24" ht="12.75">
      <c r="A46" s="1"/>
      <c r="B46" s="14"/>
      <c r="C46" s="57"/>
      <c r="D46" s="22" t="s">
        <v>289</v>
      </c>
      <c r="E46" s="12"/>
      <c r="F46" s="12"/>
      <c r="G46" s="12"/>
      <c r="H46" s="12"/>
      <c r="I46" s="12"/>
      <c r="J46" s="12"/>
      <c r="K46" s="12"/>
      <c r="L46" s="12"/>
      <c r="M46" s="12"/>
      <c r="N46" s="12"/>
      <c r="O46" s="12"/>
      <c r="P46" s="12"/>
      <c r="X46" s="13"/>
    </row>
    <row r="47" spans="1:24" ht="12.75">
      <c r="A47" s="1"/>
      <c r="B47" s="14"/>
      <c r="C47" s="57"/>
      <c r="D47" s="22" t="s">
        <v>290</v>
      </c>
      <c r="E47" s="12"/>
      <c r="F47" s="12"/>
      <c r="G47" s="12"/>
      <c r="H47" s="12"/>
      <c r="I47" s="12"/>
      <c r="J47" s="12"/>
      <c r="K47" s="12"/>
      <c r="L47" s="12"/>
      <c r="M47" s="12"/>
      <c r="N47" s="12"/>
      <c r="O47" s="12"/>
      <c r="P47" s="12"/>
      <c r="X47" s="13"/>
    </row>
    <row r="48" spans="1:24" ht="12.75">
      <c r="A48" s="1"/>
      <c r="B48" s="14"/>
      <c r="C48" s="57"/>
      <c r="D48" s="22" t="s">
        <v>291</v>
      </c>
      <c r="E48" s="12"/>
      <c r="F48" s="12"/>
      <c r="G48" s="12"/>
      <c r="H48" s="12"/>
      <c r="I48" s="12"/>
      <c r="J48" s="12"/>
      <c r="K48" s="12"/>
      <c r="L48" s="12"/>
      <c r="M48" s="12"/>
      <c r="N48" s="12"/>
      <c r="O48" s="12"/>
      <c r="P48" s="12"/>
      <c r="X48" s="13"/>
    </row>
    <row r="49" spans="1:24" ht="12.75">
      <c r="A49" s="1"/>
      <c r="B49" s="14"/>
      <c r="C49" s="57"/>
      <c r="D49" s="22" t="s">
        <v>292</v>
      </c>
      <c r="E49" s="12"/>
      <c r="F49" s="12"/>
      <c r="H49" s="12"/>
      <c r="I49" s="12"/>
      <c r="J49" s="12"/>
      <c r="K49" s="12"/>
      <c r="L49" s="12"/>
      <c r="M49" s="12"/>
      <c r="N49" s="12"/>
      <c r="O49" s="12"/>
      <c r="P49" s="12"/>
      <c r="X49" s="13"/>
    </row>
    <row r="50" spans="1:24" ht="12.75">
      <c r="A50" s="1"/>
      <c r="B50" s="14"/>
      <c r="C50" s="57"/>
      <c r="D50" s="22" t="s">
        <v>293</v>
      </c>
      <c r="E50" s="12"/>
      <c r="F50" s="12"/>
      <c r="H50" s="12"/>
      <c r="I50" s="12"/>
      <c r="J50" s="12"/>
      <c r="K50" s="12"/>
      <c r="L50" s="12"/>
      <c r="M50" s="12"/>
      <c r="N50" s="12"/>
      <c r="O50" s="12"/>
      <c r="P50" s="12"/>
      <c r="X50" s="13"/>
    </row>
    <row r="51" spans="1:24" ht="12.75">
      <c r="A51" s="1"/>
      <c r="B51" s="14"/>
      <c r="C51" s="71"/>
      <c r="D51" s="111" t="s">
        <v>294</v>
      </c>
      <c r="E51" s="12"/>
      <c r="F51" s="12"/>
      <c r="H51" s="12"/>
      <c r="I51" s="12"/>
      <c r="J51" s="12"/>
      <c r="K51" s="12"/>
      <c r="L51" s="12"/>
      <c r="M51" s="12"/>
      <c r="N51" s="12"/>
      <c r="O51" s="12"/>
      <c r="P51" s="12"/>
      <c r="X51" s="13"/>
    </row>
    <row r="52" spans="1:24" ht="12.75">
      <c r="A52" s="1"/>
      <c r="B52" s="14"/>
      <c r="C52" s="57" t="s">
        <v>155</v>
      </c>
      <c r="D52" s="22" t="s">
        <v>156</v>
      </c>
      <c r="E52" s="22"/>
      <c r="F52" s="12"/>
      <c r="G52" s="22"/>
      <c r="H52" s="1"/>
      <c r="I52" s="12"/>
      <c r="J52" s="12"/>
      <c r="K52" s="12"/>
      <c r="L52" s="12"/>
      <c r="M52" s="12"/>
      <c r="N52" s="12"/>
      <c r="O52" s="12"/>
      <c r="P52" s="12"/>
      <c r="X52" s="13"/>
    </row>
    <row r="53" spans="1:24" ht="12.75">
      <c r="A53" s="1"/>
      <c r="B53" s="14"/>
      <c r="C53" s="71"/>
      <c r="D53" s="22" t="s">
        <v>157</v>
      </c>
      <c r="E53" s="12"/>
      <c r="F53" s="12"/>
      <c r="G53" s="12"/>
      <c r="H53" s="12"/>
      <c r="I53" s="12"/>
      <c r="J53" s="12"/>
      <c r="K53" s="12"/>
      <c r="L53" s="12"/>
      <c r="M53" s="12"/>
      <c r="N53" s="12"/>
      <c r="O53" s="12"/>
      <c r="P53" s="12"/>
      <c r="X53" s="13"/>
    </row>
    <row r="54" spans="1:24" ht="12.75">
      <c r="A54" s="1"/>
      <c r="B54" s="14"/>
      <c r="C54" s="71"/>
      <c r="D54" s="22" t="s">
        <v>158</v>
      </c>
      <c r="E54" s="12"/>
      <c r="F54" s="12"/>
      <c r="G54" s="12"/>
      <c r="H54" s="12"/>
      <c r="I54" s="12"/>
      <c r="J54" s="12"/>
      <c r="K54" s="12"/>
      <c r="L54" s="12"/>
      <c r="M54" s="12"/>
      <c r="N54" s="12"/>
      <c r="O54" s="12"/>
      <c r="P54" s="12"/>
      <c r="X54" s="13"/>
    </row>
    <row r="55" spans="1:24" ht="12.75">
      <c r="A55" s="1"/>
      <c r="B55" s="14"/>
      <c r="C55" s="71"/>
      <c r="D55" s="22" t="s">
        <v>159</v>
      </c>
      <c r="E55" s="12"/>
      <c r="F55" s="12"/>
      <c r="G55" s="12"/>
      <c r="H55" s="12"/>
      <c r="I55" s="12"/>
      <c r="J55" s="12"/>
      <c r="K55" s="12"/>
      <c r="L55" s="12"/>
      <c r="M55" s="12"/>
      <c r="N55" s="12"/>
      <c r="O55" s="12"/>
      <c r="P55" s="12"/>
      <c r="X55" s="13"/>
    </row>
    <row r="56" spans="1:24" ht="12.75">
      <c r="A56" s="1"/>
      <c r="B56" s="14"/>
      <c r="C56" s="71"/>
      <c r="D56" s="22" t="s">
        <v>158</v>
      </c>
      <c r="E56" s="1"/>
      <c r="F56" s="12"/>
      <c r="G56" s="12"/>
      <c r="H56" s="12"/>
      <c r="I56" s="12"/>
      <c r="J56" s="12"/>
      <c r="K56" s="12"/>
      <c r="L56" s="12"/>
      <c r="M56" s="12"/>
      <c r="N56" s="12"/>
      <c r="O56" s="12"/>
      <c r="P56" s="12"/>
      <c r="X56" s="13"/>
    </row>
    <row r="57" spans="1:24" ht="12.75">
      <c r="A57" s="1"/>
      <c r="B57" s="14"/>
      <c r="C57" s="71"/>
      <c r="D57" s="22" t="s">
        <v>160</v>
      </c>
      <c r="E57" s="12"/>
      <c r="F57" s="12"/>
      <c r="G57" s="12"/>
      <c r="H57" s="12"/>
      <c r="I57" s="12"/>
      <c r="J57" s="12"/>
      <c r="K57" s="12"/>
      <c r="L57" s="12"/>
      <c r="M57" s="12"/>
      <c r="N57" s="12"/>
      <c r="O57" s="12"/>
      <c r="P57" s="12"/>
      <c r="X57" s="13"/>
    </row>
    <row r="58" spans="1:24" ht="12.75">
      <c r="A58" s="1"/>
      <c r="B58" s="14"/>
      <c r="C58" s="71"/>
      <c r="D58" s="22" t="s">
        <v>161</v>
      </c>
      <c r="E58" s="12"/>
      <c r="F58" s="12"/>
      <c r="G58" s="12"/>
      <c r="H58" s="12"/>
      <c r="I58" s="12"/>
      <c r="J58" s="12"/>
      <c r="K58" s="12"/>
      <c r="L58" s="12"/>
      <c r="M58" s="12"/>
      <c r="N58" s="12"/>
      <c r="O58" s="12"/>
      <c r="P58" s="12"/>
      <c r="X58" s="13"/>
    </row>
    <row r="59" spans="1:24" ht="12.75">
      <c r="A59" s="1"/>
      <c r="B59" s="14"/>
      <c r="C59" s="12"/>
      <c r="D59" s="12"/>
      <c r="E59" s="1"/>
      <c r="F59" s="12"/>
      <c r="G59" s="12"/>
      <c r="H59" s="12"/>
      <c r="I59" s="12"/>
      <c r="J59" s="12"/>
      <c r="K59" s="12"/>
      <c r="L59" s="12"/>
      <c r="M59" s="12"/>
      <c r="N59" s="12"/>
      <c r="O59" s="12"/>
      <c r="P59" s="12"/>
      <c r="X59" s="13"/>
    </row>
    <row r="60" spans="1:24" ht="13.5" thickBot="1">
      <c r="A60" s="1"/>
      <c r="B60" s="72"/>
      <c r="C60" s="73"/>
      <c r="D60" s="73"/>
      <c r="E60" s="73"/>
      <c r="F60" s="73"/>
      <c r="G60" s="73"/>
      <c r="H60" s="73"/>
      <c r="I60" s="73"/>
      <c r="J60" s="73"/>
      <c r="K60" s="73"/>
      <c r="L60" s="73"/>
      <c r="M60" s="73"/>
      <c r="N60" s="73"/>
      <c r="O60" s="73"/>
      <c r="P60" s="73"/>
      <c r="Q60" s="73"/>
      <c r="R60" s="73"/>
      <c r="S60" s="73"/>
      <c r="T60" s="73"/>
      <c r="U60" s="73"/>
      <c r="V60" s="73"/>
      <c r="W60" s="73"/>
      <c r="X60" s="74"/>
    </row>
  </sheetData>
  <sheetProtection/>
  <mergeCells count="32">
    <mergeCell ref="D11:G12"/>
    <mergeCell ref="H11:T11"/>
    <mergeCell ref="W11:W12"/>
    <mergeCell ref="E17:F17"/>
    <mergeCell ref="G17:G18"/>
    <mergeCell ref="H17:H18"/>
    <mergeCell ref="I17:I18"/>
    <mergeCell ref="J17:J18"/>
    <mergeCell ref="S17:S18"/>
    <mergeCell ref="T17:T18"/>
    <mergeCell ref="U17:U18"/>
    <mergeCell ref="V17:V18"/>
    <mergeCell ref="W17:W18"/>
    <mergeCell ref="E18:F18"/>
    <mergeCell ref="M17:M18"/>
    <mergeCell ref="N17:N18"/>
    <mergeCell ref="O17:O18"/>
    <mergeCell ref="P17:P18"/>
    <mergeCell ref="K17:K18"/>
    <mergeCell ref="L17:L18"/>
    <mergeCell ref="I38:M38"/>
    <mergeCell ref="D42:F42"/>
    <mergeCell ref="D27:F28"/>
    <mergeCell ref="G27:G28"/>
    <mergeCell ref="J27:J28"/>
    <mergeCell ref="D29:F29"/>
    <mergeCell ref="D30:F30"/>
    <mergeCell ref="D31:F31"/>
    <mergeCell ref="Q17:Q18"/>
    <mergeCell ref="R17:R18"/>
    <mergeCell ref="D32:F32"/>
    <mergeCell ref="D33:P33"/>
  </mergeCells>
  <printOptions horizontalCentered="1" verticalCentered="1"/>
  <pageMargins left="0.1968503937007874" right="0.1968503937007874" top="0.31496062992125984" bottom="0.1968503937007874" header="0.31496062992125984" footer="0.31496062992125984"/>
  <pageSetup horizontalDpi="600" verticalDpi="600" orientation="landscape" paperSize="9" scale="54" r:id="rId2"/>
  <drawing r:id="rId1"/>
</worksheet>
</file>

<file path=xl/worksheets/sheet18.xml><?xml version="1.0" encoding="utf-8"?>
<worksheet xmlns="http://schemas.openxmlformats.org/spreadsheetml/2006/main" xmlns:r="http://schemas.openxmlformats.org/officeDocument/2006/relationships">
  <dimension ref="B2:N21"/>
  <sheetViews>
    <sheetView zoomScalePageLayoutView="0" workbookViewId="0" topLeftCell="A1">
      <selection activeCell="D4" sqref="D4"/>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3.42187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21" t="s">
        <v>337</v>
      </c>
      <c r="F5" s="22"/>
      <c r="G5" s="22"/>
      <c r="H5" s="22"/>
      <c r="I5" s="22"/>
      <c r="J5" s="22"/>
      <c r="K5" s="22"/>
      <c r="L5" s="22"/>
      <c r="M5" s="22"/>
      <c r="N5" s="80"/>
    </row>
    <row r="6" spans="2:14" ht="14.25">
      <c r="B6" s="9"/>
      <c r="C6" s="22"/>
      <c r="D6" s="22"/>
      <c r="E6" s="22"/>
      <c r="F6" s="22" t="s">
        <v>295</v>
      </c>
      <c r="G6" s="22"/>
      <c r="H6" s="22"/>
      <c r="I6" s="22"/>
      <c r="J6" s="21"/>
      <c r="K6" s="21"/>
      <c r="L6" s="21"/>
      <c r="M6" s="21"/>
      <c r="N6" s="80"/>
    </row>
    <row r="7" spans="2:14" ht="15.75">
      <c r="B7" s="9"/>
      <c r="C7" s="18"/>
      <c r="D7" s="20"/>
      <c r="E7" s="22"/>
      <c r="F7" s="22"/>
      <c r="G7" s="20"/>
      <c r="H7" s="21"/>
      <c r="I7" s="21"/>
      <c r="J7" s="22"/>
      <c r="K7" s="22"/>
      <c r="L7" s="22"/>
      <c r="M7" s="22"/>
      <c r="N7" s="80"/>
    </row>
    <row r="8" spans="2:14" ht="12.75">
      <c r="B8" s="9"/>
      <c r="C8" s="22"/>
      <c r="D8" s="111" t="s">
        <v>296</v>
      </c>
      <c r="E8" s="111"/>
      <c r="F8" s="105"/>
      <c r="G8" s="167"/>
      <c r="H8" s="167"/>
      <c r="I8" s="167"/>
      <c r="J8" s="167"/>
      <c r="K8" s="167"/>
      <c r="L8" s="168" t="s">
        <v>165</v>
      </c>
      <c r="M8" s="167"/>
      <c r="N8" s="80"/>
    </row>
    <row r="9" spans="2:14" ht="12.75">
      <c r="B9" s="9"/>
      <c r="C9" s="22"/>
      <c r="D9" s="318" t="s">
        <v>189</v>
      </c>
      <c r="E9" s="320"/>
      <c r="F9" s="351" t="s">
        <v>166</v>
      </c>
      <c r="G9" s="351"/>
      <c r="H9" s="351"/>
      <c r="I9" s="352"/>
      <c r="J9" s="353"/>
      <c r="K9" s="344" t="s">
        <v>167</v>
      </c>
      <c r="L9" s="334" t="s">
        <v>56</v>
      </c>
      <c r="M9" s="81"/>
      <c r="N9" s="80"/>
    </row>
    <row r="10" spans="2:14" ht="12.75">
      <c r="B10" s="9"/>
      <c r="C10" s="22"/>
      <c r="D10" s="321"/>
      <c r="E10" s="323"/>
      <c r="F10" s="170" t="s">
        <v>85</v>
      </c>
      <c r="G10" s="170"/>
      <c r="H10" s="170"/>
      <c r="I10" s="170"/>
      <c r="J10" s="197"/>
      <c r="K10" s="344"/>
      <c r="L10" s="335"/>
      <c r="M10" s="81"/>
      <c r="N10" s="80"/>
    </row>
    <row r="11" spans="2:14" ht="12.75">
      <c r="B11" s="9"/>
      <c r="C11" s="22"/>
      <c r="D11" s="297" t="s">
        <v>57</v>
      </c>
      <c r="E11" s="297"/>
      <c r="F11" s="27">
        <f>IF('[1]附属書類８・円単位'!F11=0,"－",ROUNDDOWN('[1]附属書類８・円単位'!F11/1000000,0))</f>
        <v>439</v>
      </c>
      <c r="G11" s="27" t="str">
        <f>IF('[1]附属書類８・円単位'!G11=0,"－",ROUNDDOWN('[1]附属書類８・円単位'!G11/1000000,0))</f>
        <v>－</v>
      </c>
      <c r="H11" s="27" t="str">
        <f>IF('[1]附属書類８・円単位'!H11=0,"－",ROUNDDOWN('[1]附属書類８・円単位'!H11/1000000,0))</f>
        <v>－</v>
      </c>
      <c r="I11" s="27" t="str">
        <f>IF('[1]附属書類８・円単位'!I11=0,"－",ROUNDDOWN('[1]附属書類８・円単位'!I11/1000000,0))</f>
        <v>－</v>
      </c>
      <c r="J11" s="87" t="str">
        <f>IF('[1]附属書類８・円単位'!J11=0,"－",ROUNDDOWN('[1]附属書類８・円単位'!J11/1000000,0))</f>
        <v>－</v>
      </c>
      <c r="K11" s="173" t="str">
        <f>IF('[1]附属書類８・円単位'!K11=0,"－",ROUNDDOWN('[1]附属書類８・円単位'!K11/1000000,0))</f>
        <v>－</v>
      </c>
      <c r="L11" s="174">
        <f>IF('[1]附属書類８・円単位'!L11=0,"－",ROUNDDOWN('[1]附属書類８・円単位'!L11/1000000,0))</f>
        <v>439</v>
      </c>
      <c r="M11" s="175"/>
      <c r="N11" s="80"/>
    </row>
    <row r="12" spans="2:14" ht="12.75">
      <c r="B12" s="9"/>
      <c r="C12" s="22"/>
      <c r="D12" s="346" t="s">
        <v>168</v>
      </c>
      <c r="E12" s="346"/>
      <c r="F12" s="198">
        <f>IF('[1]附属書類８・円単位'!F12=0,"－",ROUNDDOWN('[1]附属書類８・円単位'!F12/1000000,0))</f>
        <v>36</v>
      </c>
      <c r="G12" s="198" t="str">
        <f>IF('[1]附属書類８・円単位'!G12=0,"－",ROUNDDOWN('[1]附属書類８・円単位'!G12/1000000,0))</f>
        <v>－</v>
      </c>
      <c r="H12" s="198" t="str">
        <f>IF('[1]附属書類８・円単位'!H12=0,"－",ROUNDDOWN('[1]附属書類８・円単位'!H12/1000000,0))</f>
        <v>－</v>
      </c>
      <c r="I12" s="198" t="str">
        <f>IF('[1]附属書類８・円単位'!I12=0,"－",ROUNDDOWN('[1]附属書類８・円単位'!I12/1000000,0))</f>
        <v>－</v>
      </c>
      <c r="J12" s="199" t="str">
        <f>IF('[1]附属書類８・円単位'!J12=0,"－",ROUNDDOWN('[1]附属書類８・円単位'!J12/1000000,0))</f>
        <v>－</v>
      </c>
      <c r="K12" s="200" t="str">
        <f>IF('[1]附属書類８・円単位'!K12=0,"－",ROUNDDOWN('[1]附属書類８・円単位'!K12/1000000,0))</f>
        <v>－</v>
      </c>
      <c r="L12" s="201">
        <f>IF('[1]附属書類８・円単位'!L12=0,"－",ROUNDDOWN('[1]附属書類８・円単位'!L12/1000000,0))</f>
        <v>36</v>
      </c>
      <c r="M12" s="175"/>
      <c r="N12" s="80"/>
    </row>
    <row r="13" spans="2:14" ht="12.75">
      <c r="B13" s="9"/>
      <c r="C13" s="22"/>
      <c r="D13" s="347" t="s">
        <v>169</v>
      </c>
      <c r="E13" s="347"/>
      <c r="F13" s="198" t="str">
        <f>IF('[1]附属書類８・円単位'!F13=0,"－",ROUNDDOWN('[1]附属書類８・円単位'!F13/1000000,0))</f>
        <v>－</v>
      </c>
      <c r="G13" s="198" t="str">
        <f>IF('[1]附属書類８・円単位'!G13=0,"－",ROUNDDOWN('[1]附属書類８・円単位'!G13/1000000,0))</f>
        <v>－</v>
      </c>
      <c r="H13" s="198" t="str">
        <f>IF('[1]附属書類８・円単位'!H13=0,"－",ROUNDDOWN('[1]附属書類８・円単位'!H13/1000000,0))</f>
        <v>－</v>
      </c>
      <c r="I13" s="198" t="str">
        <f>IF('[1]附属書類８・円単位'!I13=0,"－",ROUNDDOWN('[1]附属書類８・円単位'!I13/1000000,0))</f>
        <v>－</v>
      </c>
      <c r="J13" s="199" t="str">
        <f>IF('[1]附属書類８・円単位'!J13=0,"－",ROUNDDOWN('[1]附属書類８・円単位'!J13/1000000,0))</f>
        <v>－</v>
      </c>
      <c r="K13" s="200" t="str">
        <f>IF('[1]附属書類８・円単位'!K13=0,"－",ROUNDDOWN('[1]附属書類８・円単位'!K13/1000000,0))</f>
        <v>－</v>
      </c>
      <c r="L13" s="201" t="str">
        <f>IF('[1]附属書類８・円単位'!L13=0,"－",ROUNDDOWN('[1]附属書類８・円単位'!L13/1000000,0))</f>
        <v>－</v>
      </c>
      <c r="M13" s="175"/>
      <c r="N13" s="80"/>
    </row>
    <row r="14" spans="2:14" ht="12.75">
      <c r="B14" s="9"/>
      <c r="C14" s="22"/>
      <c r="D14" s="337" t="s">
        <v>60</v>
      </c>
      <c r="E14" s="180"/>
      <c r="F14" s="198">
        <f>IF('[1]附属書類８・円単位'!F14=0,"－",ROUNDDOWN('[1]附属書類８・円単位'!F14/1000000,0))</f>
        <v>52</v>
      </c>
      <c r="G14" s="198" t="str">
        <f>IF('[1]附属書類８・円単位'!G14=0,"－",ROUNDDOWN('[1]附属書類８・円単位'!G14/1000000,0))</f>
        <v>－</v>
      </c>
      <c r="H14" s="198" t="str">
        <f>IF('[1]附属書類８・円単位'!H14=0,"－",ROUNDDOWN('[1]附属書類８・円単位'!H14/1000000,0))</f>
        <v>－</v>
      </c>
      <c r="I14" s="198" t="str">
        <f>IF('[1]附属書類８・円単位'!I14=0,"－",ROUNDDOWN('[1]附属書類８・円単位'!I14/1000000,0))</f>
        <v>－</v>
      </c>
      <c r="J14" s="199" t="str">
        <f>IF('[1]附属書類８・円単位'!J14=0,"－",ROUNDDOWN('[1]附属書類８・円単位'!J14/1000000,0))</f>
        <v>－</v>
      </c>
      <c r="K14" s="173" t="str">
        <f>IF('[1]附属書類８・円単位'!K14=0,"－",ROUNDDOWN('[1]附属書類８・円単位'!K14/1000000,0))</f>
        <v>－</v>
      </c>
      <c r="L14" s="201">
        <f>IF('[1]附属書類８・円単位'!L14=0,"－",ROUNDDOWN('[1]附属書類８・円単位'!L14/1000000,0))</f>
        <v>52</v>
      </c>
      <c r="M14" s="175"/>
      <c r="N14" s="80"/>
    </row>
    <row r="15" spans="2:14" ht="12.75">
      <c r="B15" s="9"/>
      <c r="C15" s="22"/>
      <c r="D15" s="348"/>
      <c r="E15" s="89" t="s">
        <v>297</v>
      </c>
      <c r="F15" s="363">
        <f>IF('[1]附属書類８・円単位'!F15=0,"－",ROUNDDOWN('[1]附属書類８・円単位'!F15/1000000,0))</f>
        <v>52</v>
      </c>
      <c r="G15" s="363" t="str">
        <f>IF('[1]附属書類８・円単位'!G15=0,"－",ROUNDDOWN('[1]附属書類８・円単位'!G15/1000000,0))</f>
        <v>－</v>
      </c>
      <c r="H15" s="363" t="str">
        <f>IF('[1]附属書類８・円単位'!H15=0,"－",ROUNDDOWN('[1]附属書類８・円単位'!H15/1000000,0))</f>
        <v>－</v>
      </c>
      <c r="I15" s="363" t="str">
        <f>IF('[1]附属書類８・円単位'!I15=0,"－",ROUNDDOWN('[1]附属書類８・円単位'!I15/1000000,0))</f>
        <v>－</v>
      </c>
      <c r="J15" s="367" t="str">
        <f>IF('[1]附属書類８・円単位'!J15=0,"－",ROUNDDOWN('[1]附属書類８・円単位'!J15/1000000,0))</f>
        <v>－</v>
      </c>
      <c r="K15" s="373" t="str">
        <f>IF('[1]附属書類８・円単位'!K15=0,"－",ROUNDDOWN('[1]附属書類８・円単位'!K15/1000000,0))</f>
        <v>－</v>
      </c>
      <c r="L15" s="375">
        <f>IF('[1]附属書類８・円単位'!L15=0,"－",ROUNDDOWN('[1]附属書類８・円単位'!L15/1000000,0))</f>
        <v>52</v>
      </c>
      <c r="M15" s="175"/>
      <c r="N15" s="80"/>
    </row>
    <row r="16" spans="2:14" ht="13.5" thickBot="1">
      <c r="B16" s="9"/>
      <c r="C16" s="22"/>
      <c r="D16" s="348"/>
      <c r="E16" s="93" t="s">
        <v>298</v>
      </c>
      <c r="F16" s="364"/>
      <c r="G16" s="364"/>
      <c r="H16" s="364"/>
      <c r="I16" s="364"/>
      <c r="J16" s="368"/>
      <c r="K16" s="374"/>
      <c r="L16" s="376"/>
      <c r="M16" s="175"/>
      <c r="N16" s="80"/>
    </row>
    <row r="17" spans="2:14" ht="13.5" thickTop="1">
      <c r="B17" s="9"/>
      <c r="C17" s="22"/>
      <c r="D17" s="339" t="s">
        <v>173</v>
      </c>
      <c r="E17" s="340"/>
      <c r="F17" s="102">
        <f>IF('[1]附属書類８・円単位'!F22=0,"－",ROUNDDOWN('[1]附属書類８・円単位'!F22/1000000,0))</f>
        <v>527</v>
      </c>
      <c r="G17" s="102" t="str">
        <f>IF('[1]附属書類８・円単位'!G22=0,"－",ROUNDDOWN('[1]附属書類８・円単位'!G22/1000000,0))</f>
        <v>－</v>
      </c>
      <c r="H17" s="102" t="str">
        <f>IF('[1]附属書類８・円単位'!H22=0,"－",ROUNDDOWN('[1]附属書類８・円単位'!H22/1000000,0))</f>
        <v>－</v>
      </c>
      <c r="I17" s="102" t="str">
        <f>IF('[1]附属書類８・円単位'!I22=0,"－",ROUNDDOWN('[1]附属書類８・円単位'!I22/1000000,0))</f>
        <v>－</v>
      </c>
      <c r="J17" s="103" t="str">
        <f>IF('[1]附属書類８・円単位'!J22=0,"－",ROUNDDOWN('[1]附属書類８・円単位'!J22/1000000,0))</f>
        <v>－</v>
      </c>
      <c r="K17" s="182" t="str">
        <f>IF('[1]附属書類８・円単位'!K22=0,"－",ROUNDDOWN('[1]附属書類８・円単位'!K22/1000000,0))</f>
        <v>－</v>
      </c>
      <c r="L17" s="216">
        <f>IF('[1]附属書類８・円単位'!L22=0,"－",ROUNDDOWN('[1]附属書類８・円単位'!L22/1000000,0))</f>
        <v>527</v>
      </c>
      <c r="M17" s="175"/>
      <c r="N17" s="80"/>
    </row>
    <row r="18" spans="2:14" ht="12.75">
      <c r="B18" s="9"/>
      <c r="C18" s="22"/>
      <c r="D18" s="111"/>
      <c r="E18" s="184"/>
      <c r="F18" s="81"/>
      <c r="G18" s="81"/>
      <c r="H18" s="81"/>
      <c r="I18" s="81"/>
      <c r="J18" s="81"/>
      <c r="K18" s="81"/>
      <c r="L18" s="81"/>
      <c r="M18" s="175"/>
      <c r="N18" s="80"/>
    </row>
    <row r="19" spans="2:14" ht="12.75">
      <c r="B19" s="9"/>
      <c r="C19" s="22"/>
      <c r="D19" s="111"/>
      <c r="E19" s="184"/>
      <c r="F19" s="81"/>
      <c r="G19" s="81"/>
      <c r="H19" s="81"/>
      <c r="I19" s="81"/>
      <c r="J19" s="81"/>
      <c r="K19" s="81"/>
      <c r="L19" s="81"/>
      <c r="M19" s="175"/>
      <c r="N19" s="80"/>
    </row>
    <row r="20" spans="2:14" ht="12.75">
      <c r="B20" s="9"/>
      <c r="C20" s="22"/>
      <c r="D20" s="111"/>
      <c r="E20" s="184"/>
      <c r="F20" s="81"/>
      <c r="G20" s="81"/>
      <c r="H20" s="81"/>
      <c r="I20" s="81"/>
      <c r="J20" s="81"/>
      <c r="K20" s="81"/>
      <c r="L20" s="175"/>
      <c r="M20" s="175"/>
      <c r="N20" s="80"/>
    </row>
    <row r="21" spans="2:14" ht="13.5" thickBot="1">
      <c r="B21" s="117"/>
      <c r="C21" s="118"/>
      <c r="D21" s="118"/>
      <c r="E21" s="118"/>
      <c r="F21" s="118"/>
      <c r="G21" s="118"/>
      <c r="H21" s="118"/>
      <c r="I21" s="118"/>
      <c r="J21" s="118"/>
      <c r="K21" s="118"/>
      <c r="L21" s="118"/>
      <c r="M21" s="118"/>
      <c r="N21" s="119"/>
    </row>
  </sheetData>
  <sheetProtection/>
  <mergeCells count="17">
    <mergeCell ref="K15:K16"/>
    <mergeCell ref="D9:E10"/>
    <mergeCell ref="F9:H9"/>
    <mergeCell ref="I9:J9"/>
    <mergeCell ref="K9:K10"/>
    <mergeCell ref="L9:L10"/>
    <mergeCell ref="D11:E11"/>
    <mergeCell ref="L15:L16"/>
    <mergeCell ref="H15:H16"/>
    <mergeCell ref="I15:I16"/>
    <mergeCell ref="J15:J16"/>
    <mergeCell ref="D17:E17"/>
    <mergeCell ref="D12:E12"/>
    <mergeCell ref="D13:E13"/>
    <mergeCell ref="D14:D16"/>
    <mergeCell ref="F15:F16"/>
    <mergeCell ref="G15:G16"/>
  </mergeCells>
  <printOptions horizontalCentered="1"/>
  <pageMargins left="0.1968503937007874" right="0.1968503937007874" top="1.11" bottom="0.1968503937007874" header="0.31496062992125984" footer="0.31496062992125984"/>
  <pageSetup horizontalDpi="600" verticalDpi="600" orientation="landscape" paperSize="9" scale="74" r:id="rId2"/>
  <drawing r:id="rId1"/>
</worksheet>
</file>

<file path=xl/worksheets/sheet19.xml><?xml version="1.0" encoding="utf-8"?>
<worksheet xmlns="http://schemas.openxmlformats.org/spreadsheetml/2006/main" xmlns:r="http://schemas.openxmlformats.org/officeDocument/2006/relationships">
  <dimension ref="A1:X67"/>
  <sheetViews>
    <sheetView zoomScale="75" zoomScaleNormal="75" zoomScalePageLayoutView="0" workbookViewId="0" topLeftCell="A4">
      <selection activeCell="D4" sqref="D4"/>
    </sheetView>
  </sheetViews>
  <sheetFormatPr defaultColWidth="9.00390625" defaultRowHeight="15"/>
  <cols>
    <col min="1" max="1" width="2.8515625" style="4" customWidth="1"/>
    <col min="2" max="2" width="3.421875" style="4" customWidth="1"/>
    <col min="3" max="3" width="5.28125" style="4" customWidth="1"/>
    <col min="4" max="4" width="9.00390625" style="4" customWidth="1"/>
    <col min="5" max="5" width="27.28125" style="4" customWidth="1"/>
    <col min="6" max="6" width="12.8515625" style="4" bestFit="1" customWidth="1"/>
    <col min="7" max="7" width="12.140625" style="4" customWidth="1"/>
    <col min="8" max="8" width="12.7109375" style="4" customWidth="1"/>
    <col min="9" max="22" width="11.7109375" style="4" customWidth="1"/>
    <col min="23" max="23" width="13.00390625" style="4" customWidth="1"/>
    <col min="24" max="24" width="7.140625" style="4" customWidth="1"/>
    <col min="25" max="25" width="3.28125" style="4" customWidth="1"/>
    <col min="26" max="16384" width="9.00390625" style="4"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299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t="s">
        <v>30</v>
      </c>
      <c r="C5" s="121" t="s">
        <v>30</v>
      </c>
      <c r="D5" s="11" t="s">
        <v>300</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1"/>
      <c r="P6" s="1"/>
      <c r="Q6" s="1"/>
      <c r="R6" s="16"/>
      <c r="S6" s="16"/>
      <c r="T6" s="390" t="s">
        <v>301</v>
      </c>
      <c r="U6" s="391"/>
      <c r="V6" s="391"/>
      <c r="W6" s="391"/>
      <c r="X6" s="13"/>
    </row>
    <row r="7" spans="1:24" ht="12.75">
      <c r="A7" s="1"/>
      <c r="B7" s="14"/>
      <c r="C7" s="12"/>
      <c r="D7" s="12"/>
      <c r="E7" s="12"/>
      <c r="F7" s="12"/>
      <c r="G7" s="12"/>
      <c r="H7" s="12"/>
      <c r="I7" s="12"/>
      <c r="J7" s="12"/>
      <c r="K7" s="12"/>
      <c r="L7" s="12"/>
      <c r="M7" s="12"/>
      <c r="N7" s="12"/>
      <c r="O7" s="12"/>
      <c r="P7" s="12"/>
      <c r="Q7" s="12"/>
      <c r="R7" s="12"/>
      <c r="S7" s="12"/>
      <c r="T7" s="391"/>
      <c r="U7" s="391"/>
      <c r="V7" s="391"/>
      <c r="W7" s="391"/>
      <c r="X7" s="13"/>
    </row>
    <row r="8" spans="1:24" ht="15.75">
      <c r="A8" s="1"/>
      <c r="B8" s="14"/>
      <c r="C8" s="18" t="s">
        <v>302</v>
      </c>
      <c r="D8" s="19"/>
      <c r="E8" s="12"/>
      <c r="F8" s="12"/>
      <c r="G8" s="185">
        <f>IF('[1]官房経費シート・円単位（合算）'!G8=0,"",ROUNDDOWN('[1]官房経費シート・円単位（合算）'!G8/1000000,0))</f>
        <v>76874</v>
      </c>
      <c r="H8" s="21" t="s">
        <v>176</v>
      </c>
      <c r="I8" s="12"/>
      <c r="J8" s="12"/>
      <c r="K8" s="12"/>
      <c r="L8" s="12"/>
      <c r="M8" s="12"/>
      <c r="N8" s="12"/>
      <c r="O8" s="12"/>
      <c r="P8" s="12"/>
      <c r="Q8" s="12"/>
      <c r="R8" s="12"/>
      <c r="S8" s="12"/>
      <c r="T8" s="391"/>
      <c r="U8" s="391"/>
      <c r="V8" s="391"/>
      <c r="W8" s="391"/>
      <c r="X8" s="13"/>
    </row>
    <row r="9" spans="1:24" ht="18" customHeight="1">
      <c r="A9" s="1"/>
      <c r="B9" s="14"/>
      <c r="C9" s="12"/>
      <c r="D9" s="12"/>
      <c r="E9" s="12"/>
      <c r="F9" s="12"/>
      <c r="G9" s="12"/>
      <c r="H9" s="12"/>
      <c r="I9" s="12"/>
      <c r="J9" s="12"/>
      <c r="K9" s="12"/>
      <c r="L9" s="12"/>
      <c r="M9" s="12"/>
      <c r="N9" s="12"/>
      <c r="O9" s="12"/>
      <c r="P9" s="12"/>
      <c r="Q9" s="12"/>
      <c r="R9" s="12"/>
      <c r="S9" s="12"/>
      <c r="T9" s="391"/>
      <c r="U9" s="391"/>
      <c r="V9" s="391"/>
      <c r="W9" s="391"/>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5</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IF('[1]官房経費シート・円単位（合算）'!G13=0,"－",ROUNDDOWN('[1]官房経費シート・円単位（合算）'!G13/1000000,0))</f>
        <v>8049</v>
      </c>
      <c r="H13" s="133">
        <f>IF('[1]官房経費シート・円単位（合算）'!H13=0,"－",ROUNDDOWN('[1]官房経費シート・円単位（合算）'!H13/1000000,0))</f>
        <v>6956</v>
      </c>
      <c r="I13" s="133">
        <f>IF('[1]官房経費シート・円単位（合算）'!I13=0,"－",ROUNDDOWN('[1]官房経費シート・円単位（合算）'!I13/1000000,0))</f>
        <v>384</v>
      </c>
      <c r="J13" s="134">
        <f>IF('[1]官房経費シート・円単位（合算）'!J13=0,"－",ROUNDDOWN('[1]官房経費シート・円単位（合算）'!J13/1000000,0))</f>
        <v>709</v>
      </c>
      <c r="K13" s="174" t="str">
        <f>IF('[1]官房経費シート・円単位（合算）'!K13=0,"－",ROUNDDOWN('[1]官房経費シート・円単位（合算）'!K13/1000000,0))</f>
        <v>－</v>
      </c>
      <c r="L13" s="27" t="str">
        <f>IF('[1]官房経費シート・円単位（合算）'!L13=0,"－",ROUNDDOWN('[1]官房経費シート・円単位（合算）'!L13/1000000,0))</f>
        <v>－</v>
      </c>
      <c r="M13" s="27" t="str">
        <f>IF('[1]官房経費シート・円単位（合算）'!M13=0,"－",ROUNDDOWN('[1]官房経費シート・円単位（合算）'!M13/1000000,0))</f>
        <v>－</v>
      </c>
      <c r="N13" s="27" t="str">
        <f>IF('[1]官房経費シート・円単位（合算）'!N13=0,"－",ROUNDDOWN('[1]官房経費シート・円単位（合算）'!N13/1000000,0))</f>
        <v>－</v>
      </c>
      <c r="O13" s="27" t="str">
        <f>IF('[1]官房経費シート・円単位（合算）'!O13=0,"－",ROUNDDOWN('[1]官房経費シート・円単位（合算）'!O13/1000000,0))</f>
        <v>－</v>
      </c>
      <c r="P13" s="27" t="str">
        <f>IF('[1]官房経費シート・円単位（合算）'!P13=0,"－",ROUNDDOWN('[1]官房経費シート・円単位（合算）'!P13/1000000,0))</f>
        <v>－</v>
      </c>
      <c r="Q13" s="27" t="str">
        <f>IF('[1]官房経費シート・円単位（合算）'!Q13=0,"－",ROUNDDOWN('[1]官房経費シート・円単位（合算）'!Q13/1000000,0))</f>
        <v>－</v>
      </c>
      <c r="R13" s="27" t="str">
        <f>IF('[1]官房経費シート・円単位（合算）'!R13=0,"－",ROUNDDOWN('[1]官房経費シート・円単位（合算）'!R13/1000000,0))</f>
        <v>－</v>
      </c>
      <c r="S13" s="27" t="str">
        <f>IF('[1]官房経費シート・円単位（合算）'!S13=0,"－",ROUNDDOWN('[1]官房経費シート・円単位（合算）'!S13/1000000,0))</f>
        <v>－</v>
      </c>
      <c r="T13" s="27" t="str">
        <f>IF('[1]官房経費シート・円単位（合算）'!T13=0,"－",ROUNDDOWN('[1]官房経費シート・円単位（合算）'!T13/1000000,0))</f>
        <v>－</v>
      </c>
      <c r="U13" s="27" t="str">
        <f>IF('[1]官房経費シート・円単位（合算）'!U13=0,"－",ROUNDDOWN('[1]官房経費シート・円単位（合算）'!U13/1000000,0))</f>
        <v>－</v>
      </c>
      <c r="V13" s="87" t="str">
        <f>IF('[1]官房経費シート・円単位（合算）'!V13=0,"－",ROUNDDOWN('[1]官房経費シート・円単位（合算）'!V13/1000000,0))</f>
        <v>－</v>
      </c>
      <c r="W13" s="88" t="str">
        <f>IF('[1]官房経費シート・円単位（合算）'!W13=0,"－",ROUNDDOWN('[1]官房経費シート・円単位（合算）'!W13/1000000,0))</f>
        <v>－</v>
      </c>
      <c r="X13" s="13"/>
    </row>
    <row r="14" spans="1:24" ht="13.5" thickTop="1">
      <c r="A14" s="1"/>
      <c r="B14" s="14"/>
      <c r="C14" s="12"/>
      <c r="D14" s="136" t="s">
        <v>58</v>
      </c>
      <c r="E14" s="137"/>
      <c r="F14" s="137"/>
      <c r="G14" s="138">
        <f>IF('[1]官房経費シート・円単位（合算）'!G14=0,"－",ROUNDDOWN('[1]官房経費シート・円単位（合算）'!G14/1000000,0))</f>
        <v>2364</v>
      </c>
      <c r="H14" s="138" t="s">
        <v>88</v>
      </c>
      <c r="I14" s="138" t="s">
        <v>88</v>
      </c>
      <c r="J14" s="138" t="s">
        <v>88</v>
      </c>
      <c r="K14" s="138" t="str">
        <f>IF('[1]官房経費シート・円単位（合算）'!K14=0,"－",ROUNDDOWN('[1]官房経費シート・円単位（合算）'!K14/1000000,0))</f>
        <v>－</v>
      </c>
      <c r="L14" s="138" t="str">
        <f>IF('[1]官房経費シート・円単位（合算）'!L14=0,"－",ROUNDDOWN('[1]官房経費シート・円単位（合算）'!L14/1000000,0))</f>
        <v>－</v>
      </c>
      <c r="M14" s="138" t="str">
        <f>IF('[1]官房経費シート・円単位（合算）'!M14=0,"－",ROUNDDOWN('[1]官房経費シート・円単位（合算）'!M14/1000000,0))</f>
        <v>－</v>
      </c>
      <c r="N14" s="138">
        <f>IF('[1]官房経費シート・円単位（合算）'!N14=0,"－",ROUNDDOWN('[1]官房経費シート・円単位（合算）'!N14/1000000,0))</f>
        <v>2</v>
      </c>
      <c r="O14" s="138" t="str">
        <f>IF('[1]官房経費シート・円単位（合算）'!O14=0,"－",ROUNDDOWN('[1]官房経費シート・円単位（合算）'!O14/1000000,0))</f>
        <v>－</v>
      </c>
      <c r="P14" s="138" t="str">
        <f>IF('[1]官房経費シート・円単位（合算）'!P14=0,"－",ROUNDDOWN('[1]官房経費シート・円単位（合算）'!P14/1000000,0))</f>
        <v>－</v>
      </c>
      <c r="Q14" s="138" t="str">
        <f>IF('[1]官房経費シート・円単位（合算）'!Q14=0,"－",ROUNDDOWN('[1]官房経費シート・円単位（合算）'!Q14/1000000,0))</f>
        <v>－</v>
      </c>
      <c r="R14" s="138">
        <f>IF('[1]官房経費シート・円単位（合算）'!R14=0,"－",ROUNDDOWN('[1]官房経費シート・円単位（合算）'!R14/1000000,0))</f>
        <v>779</v>
      </c>
      <c r="S14" s="138">
        <f>IF('[1]官房経費シート・円単位（合算）'!S14=0,"－",ROUNDDOWN('[1]官房経費シート・円単位（合算）'!S14/1000000,0))</f>
        <v>417</v>
      </c>
      <c r="T14" s="138">
        <f>IF('[1]官房経費シート・円単位（合算）'!T14=0,"－",ROUNDDOWN('[1]官房経費シート・円単位（合算）'!T14/1000000,0))</f>
        <v>1180</v>
      </c>
      <c r="U14" s="138">
        <f>IF('[1]官房経費シート・円単位（合算）'!U14=0,"－",ROUNDDOWN('[1]官房経費シート・円単位（合算）'!U14/1000000,0))</f>
        <v>0</v>
      </c>
      <c r="V14" s="139">
        <f>IF('[1]官房経費シート・円単位（合算）'!V14=0,"－",ROUNDDOWN('[1]官房経費シート・円単位（合算）'!V14/1000000,0))</f>
        <v>-15</v>
      </c>
      <c r="W14" s="140" t="str">
        <f>IF('[1]官房経費シート・円単位（合算）'!W14=0,"－",ROUNDDOWN('[1]官房経費シート・円単位（合算）'!W14/1000000,0))</f>
        <v>－</v>
      </c>
      <c r="X14" s="13"/>
    </row>
    <row r="15" spans="1:24" ht="12.75">
      <c r="A15" s="1"/>
      <c r="B15" s="14"/>
      <c r="C15" s="12"/>
      <c r="D15" s="141" t="s">
        <v>113</v>
      </c>
      <c r="E15" s="142"/>
      <c r="F15" s="142"/>
      <c r="G15" s="143">
        <f>IF('[1]官房経費シート・円単位（合算）'!G15=0,"－",ROUNDDOWN('[1]官房経費シート・円単位（合算）'!G15/1000000,0))</f>
        <v>417</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f>IF('[1]官房経費シート・円単位（合算）'!T15=0,"－",ROUNDDOWN('[1]官房経費シート・円単位（合算）'!T15/1000000,0))</f>
        <v>417</v>
      </c>
      <c r="U15" s="143" t="s">
        <v>88</v>
      </c>
      <c r="V15" s="144" t="s">
        <v>88</v>
      </c>
      <c r="W15" s="145" t="str">
        <f>IF('[1]官房経費シート・円単位（合算）'!W15=0,"－",ROUNDDOWN('[1]官房経費シート・円単位（合算）'!W15/1000000,0))</f>
        <v>－</v>
      </c>
      <c r="X15" s="13"/>
    </row>
    <row r="16" spans="1:24" ht="12.75">
      <c r="A16" s="1"/>
      <c r="B16" s="14"/>
      <c r="C16" s="12"/>
      <c r="D16" s="136" t="s">
        <v>303</v>
      </c>
      <c r="E16" s="137"/>
      <c r="F16" s="137"/>
      <c r="G16" s="27">
        <f>IF('[1]官房経費シート・円単位（合算）'!G16=0,"－",ROUNDDOWN('[1]官房経費シート・円単位（合算）'!G16/1000000,0))</f>
        <v>66042</v>
      </c>
      <c r="H16" s="190" t="str">
        <f>IF('[1]官房経費シート・円単位（合算）'!H16=0,"－",ROUNDDOWN('[1]官房経費シート・円単位（合算）'!H16/1000000,0))</f>
        <v>－</v>
      </c>
      <c r="I16" s="190" t="str">
        <f>IF('[1]官房経費シート・円単位（合算）'!I16=0,"－",ROUNDDOWN('[1]官房経費シート・円単位（合算）'!I16/1000000,0))</f>
        <v>－</v>
      </c>
      <c r="J16" s="190" t="str">
        <f>IF('[1]官房経費シート・円単位（合算）'!J16=0,"－",ROUNDDOWN('[1]官房経費シート・円単位（合算）'!J16/1000000,0))</f>
        <v>－</v>
      </c>
      <c r="K16" s="27" t="str">
        <f>IF('[1]官房経費シート・円単位（合算）'!K16=0,"－",ROUNDDOWN('[1]官房経費シート・円単位（合算）'!K16/1000000,0))</f>
        <v>－</v>
      </c>
      <c r="L16" s="27" t="str">
        <f>IF('[1]官房経費シート・円単位（合算）'!L16=0,"－",ROUNDDOWN('[1]官房経費シート・円単位（合算）'!L16/1000000,0))</f>
        <v>－</v>
      </c>
      <c r="M16" s="27" t="str">
        <f>IF('[1]官房経費シート・円単位（合算）'!M16=0,"－",ROUNDDOWN('[1]官房経費シート・円単位（合算）'!M16/1000000,0))</f>
        <v>－</v>
      </c>
      <c r="N16" s="27">
        <f>IF('[1]官房経費シート・円単位（合算）'!N16=0,"－",ROUNDDOWN('[1]官房経費シート・円単位（合算）'!N16/1000000,0))</f>
        <v>33540</v>
      </c>
      <c r="O16" s="27" t="str">
        <f>IF('[1]官房経費シート・円単位（合算）'!O16=0,"－",ROUNDDOWN('[1]官房経費シート・円単位（合算）'!O16/1000000,0))</f>
        <v>－</v>
      </c>
      <c r="P16" s="27">
        <f>IF('[1]官房経費シート・円単位（合算）'!P16=0,"－",ROUNDDOWN('[1]官房経費シート・円単位（合算）'!P16/1000000,0))</f>
        <v>31963</v>
      </c>
      <c r="Q16" s="27" t="str">
        <f>IF('[1]官房経費シート・円単位（合算）'!Q16=0,"－",ROUNDDOWN('[1]官房経費シート・円単位（合算）'!Q16/1000000,0))</f>
        <v>－</v>
      </c>
      <c r="R16" s="27">
        <f>IF('[1]官房経費シート・円単位（合算）'!R16=0,"－",ROUNDDOWN('[1]官房経費シート・円単位（合算）'!R16/1000000,0))</f>
        <v>458</v>
      </c>
      <c r="S16" s="27">
        <f>IF('[1]官房経費シート・円単位（合算）'!S16=0,"－",ROUNDDOWN('[1]官房経費シート・円単位（合算）'!S16/1000000,0))</f>
        <v>56</v>
      </c>
      <c r="T16" s="27">
        <f>IF('[1]官房経費シート・円単位（合算）'!T16=0,"－",ROUNDDOWN('[1]官房経費シート・円単位（合算）'!T16/1000000,0))</f>
        <v>25</v>
      </c>
      <c r="U16" s="27" t="str">
        <f>IF('[1]官房経費シート・円単位（合算）'!U16=0,"－",ROUNDDOWN('[1]官房経費シート・円単位（合算）'!U16/1000000,0))</f>
        <v>－</v>
      </c>
      <c r="V16" s="87" t="str">
        <f>IF('[1]官房経費シート・円単位（合算）'!V16=0,"－",ROUNDDOWN('[1]官房経費シート・円単位（合算）'!V16/1000000,0))</f>
        <v>－</v>
      </c>
      <c r="W16" s="88">
        <f>IF('[1]官房経費シート・円単位（合算）'!W16=0,"－",ROUNDDOWN('[1]官房経費シート・円単位（合算）'!W16/1000000,0))</f>
        <v>66261</v>
      </c>
      <c r="X16" s="13"/>
    </row>
    <row r="17" spans="1:24" ht="12.75" hidden="1">
      <c r="A17" s="1"/>
      <c r="B17" s="14"/>
      <c r="C17" s="12"/>
      <c r="D17" s="147"/>
      <c r="E17" s="306" t="s">
        <v>304</v>
      </c>
      <c r="F17" s="308"/>
      <c r="G17" s="27" t="str">
        <f>IF('[1]官房経費シート・円単位（合算）'!G17=0,"－",ROUNDDOWN('[1]官房経費シート・円単位（合算）'!G17/1000000,0))</f>
        <v>－</v>
      </c>
      <c r="H17" s="190" t="str">
        <f>IF('[1]官房経費シート・円単位（合算）'!H17=0,"－",ROUNDDOWN('[1]官房経費シート・円単位（合算）'!H17/1000000,0))</f>
        <v>－</v>
      </c>
      <c r="I17" s="190" t="str">
        <f>IF('[1]官房経費シート・円単位（合算）'!I17=0,"－",ROUNDDOWN('[1]官房経費シート・円単位（合算）'!I17/1000000,0))</f>
        <v>－</v>
      </c>
      <c r="J17" s="190" t="str">
        <f>IF('[1]官房経費シート・円単位（合算）'!J17=0,"－",ROUNDDOWN('[1]官房経費シート・円単位（合算）'!J17/1000000,0))</f>
        <v>－</v>
      </c>
      <c r="K17" s="27" t="str">
        <f>IF('[1]官房経費シート・円単位（合算）'!K17=0,"－",ROUNDDOWN('[1]官房経費シート・円単位（合算）'!K17/1000000,0))</f>
        <v>－</v>
      </c>
      <c r="L17" s="27" t="str">
        <f>IF('[1]官房経費シート・円単位（合算）'!L17=0,"－",ROUNDDOWN('[1]官房経費シート・円単位（合算）'!L17/1000000,0))</f>
        <v>－</v>
      </c>
      <c r="M17" s="27" t="str">
        <f>IF('[1]官房経費シート・円単位（合算）'!M17=0,"－",ROUNDDOWN('[1]官房経費シート・円単位（合算）'!M17/1000000,0))</f>
        <v>－</v>
      </c>
      <c r="N17" s="27" t="str">
        <f>IF('[1]官房経費シート・円単位（合算）'!N17=0,"－",ROUNDDOWN('[1]官房経費シート・円単位（合算）'!N17/1000000,0))</f>
        <v>－</v>
      </c>
      <c r="O17" s="27" t="str">
        <f>IF('[1]官房経費シート・円単位（合算）'!O17=0,"－",ROUNDDOWN('[1]官房経費シート・円単位（合算）'!O17/1000000,0))</f>
        <v>－</v>
      </c>
      <c r="P17" s="27" t="str">
        <f>IF('[1]官房経費シート・円単位（合算）'!P17=0,"－",ROUNDDOWN('[1]官房経費シート・円単位（合算）'!P17/1000000,0))</f>
        <v>－</v>
      </c>
      <c r="Q17" s="27" t="str">
        <f>IF('[1]官房経費シート・円単位（合算）'!Q17=0,"－",ROUNDDOWN('[1]官房経費シート・円単位（合算）'!Q17/1000000,0))</f>
        <v>－</v>
      </c>
      <c r="R17" s="27" t="str">
        <f>IF('[1]官房経費シート・円単位（合算）'!R17=0,"－",ROUNDDOWN('[1]官房経費シート・円単位（合算）'!R17/1000000,0))</f>
        <v>－</v>
      </c>
      <c r="S17" s="27" t="str">
        <f>IF('[1]官房経費シート・円単位（合算）'!S17=0,"－",ROUNDDOWN('[1]官房経費シート・円単位（合算）'!S17/1000000,0))</f>
        <v>－</v>
      </c>
      <c r="T17" s="27" t="str">
        <f>IF('[1]官房経費シート・円単位（合算）'!T17=0,"－",ROUNDDOWN('[1]官房経費シート・円単位（合算）'!T17/1000000,0))</f>
        <v>－</v>
      </c>
      <c r="U17" s="27" t="str">
        <f>IF('[1]官房経費シート・円単位（合算）'!U17=0,"－",ROUNDDOWN('[1]官房経費シート・円単位（合算）'!U17/1000000,0))</f>
        <v>－</v>
      </c>
      <c r="V17" s="87" t="str">
        <f>IF('[1]官房経費シート・円単位（合算）'!V17=0,"－",ROUNDDOWN('[1]官房経費シート・円単位（合算）'!V17/1000000,0))</f>
        <v>－</v>
      </c>
      <c r="W17" s="88" t="str">
        <f>IF('[1]官房経費シート・円単位（合算）'!W17=0,"－",ROUNDDOWN('[1]官房経費シート・円単位（合算）'!W17/1000000,0))</f>
        <v>－</v>
      </c>
      <c r="X17" s="13"/>
    </row>
    <row r="18" spans="1:24" ht="12.75">
      <c r="A18" s="1"/>
      <c r="B18" s="14"/>
      <c r="C18" s="12"/>
      <c r="D18" s="147"/>
      <c r="E18" s="306" t="s">
        <v>305</v>
      </c>
      <c r="F18" s="308"/>
      <c r="G18" s="27">
        <f>IF('[1]官房経費シート・円単位（合算）'!G18=0,"－",ROUNDDOWN('[1]官房経費シート・円単位（合算）'!G18/1000000,0))</f>
        <v>31963</v>
      </c>
      <c r="H18" s="190" t="str">
        <f>IF('[1]官房経費シート・円単位（合算）'!H18=0,"－",ROUNDDOWN('[1]官房経費シート・円単位（合算）'!H18/1000000,0))</f>
        <v>－</v>
      </c>
      <c r="I18" s="190" t="str">
        <f>IF('[1]官房経費シート・円単位（合算）'!I18=0,"－",ROUNDDOWN('[1]官房経費シート・円単位（合算）'!I18/1000000,0))</f>
        <v>－</v>
      </c>
      <c r="J18" s="190" t="str">
        <f>IF('[1]官房経費シート・円単位（合算）'!J18=0,"－",ROUNDDOWN('[1]官房経費シート・円単位（合算）'!J18/1000000,0))</f>
        <v>－</v>
      </c>
      <c r="K18" s="27" t="str">
        <f>IF('[1]官房経費シート・円単位（合算）'!K18=0,"－",ROUNDDOWN('[1]官房経費シート・円単位（合算）'!K18/1000000,0))</f>
        <v>－</v>
      </c>
      <c r="L18" s="27" t="str">
        <f>IF('[1]官房経費シート・円単位（合算）'!L18=0,"－",ROUNDDOWN('[1]官房経費シート・円単位（合算）'!L18/1000000,0))</f>
        <v>－</v>
      </c>
      <c r="M18" s="27" t="str">
        <f>IF('[1]官房経費シート・円単位（合算）'!M18=0,"－",ROUNDDOWN('[1]官房経費シート・円単位（合算）'!M18/1000000,0))</f>
        <v>－</v>
      </c>
      <c r="N18" s="27" t="str">
        <f>IF('[1]官房経費シート・円単位（合算）'!N18=0,"－",ROUNDDOWN('[1]官房経費シート・円単位（合算）'!N18/1000000,0))</f>
        <v>－</v>
      </c>
      <c r="O18" s="27" t="str">
        <f>IF('[1]官房経費シート・円単位（合算）'!O18=0,"－",ROUNDDOWN('[1]官房経費シート・円単位（合算）'!O18/1000000,0))</f>
        <v>－</v>
      </c>
      <c r="P18" s="27">
        <f>IF('[1]官房経費シート・円単位（合算）'!P18=0,"－",ROUNDDOWN('[1]官房経費シート・円単位（合算）'!P18/1000000,0))</f>
        <v>31963</v>
      </c>
      <c r="Q18" s="27" t="str">
        <f>IF('[1]官房経費シート・円単位（合算）'!Q18=0,"－",ROUNDDOWN('[1]官房経費シート・円単位（合算）'!Q18/1000000,0))</f>
        <v>－</v>
      </c>
      <c r="R18" s="27" t="str">
        <f>IF('[1]官房経費シート・円単位（合算）'!R18=0,"－",ROUNDDOWN('[1]官房経費シート・円単位（合算）'!R18/1000000,0))</f>
        <v>－</v>
      </c>
      <c r="S18" s="27" t="str">
        <f>IF('[1]官房経費シート・円単位（合算）'!S18=0,"－",ROUNDDOWN('[1]官房経費シート・円単位（合算）'!S18/1000000,0))</f>
        <v>－</v>
      </c>
      <c r="T18" s="27" t="str">
        <f>IF('[1]官房経費シート・円単位（合算）'!T18=0,"－",ROUNDDOWN('[1]官房経費シート・円単位（合算）'!T18/1000000,0))</f>
        <v>－</v>
      </c>
      <c r="U18" s="27" t="str">
        <f>IF('[1]官房経費シート・円単位（合算）'!U18=0,"－",ROUNDDOWN('[1]官房経費シート・円単位（合算）'!U18/1000000,0))</f>
        <v>－</v>
      </c>
      <c r="V18" s="87" t="str">
        <f>IF('[1]官房経費シート・円単位（合算）'!V18=0,"－",ROUNDDOWN('[1]官房経費シート・円単位（合算）'!V18/1000000,0))</f>
        <v>－</v>
      </c>
      <c r="W18" s="88">
        <f>IF('[1]官房経費シート・円単位（合算）'!W18=0,"－",ROUNDDOWN('[1]官房経費シート・円単位（合算）'!W18/1000000,0))</f>
        <v>31963</v>
      </c>
      <c r="X18" s="13"/>
    </row>
    <row r="19" spans="1:24" ht="12.75">
      <c r="A19" s="1"/>
      <c r="B19" s="14"/>
      <c r="C19" s="12"/>
      <c r="D19" s="147"/>
      <c r="E19" s="306" t="s">
        <v>306</v>
      </c>
      <c r="F19" s="308"/>
      <c r="G19" s="27">
        <f>IF('[1]官房経費シート・円単位（合算）'!G19=0,"－",ROUNDDOWN('[1]官房経費シート・円単位（合算）'!G19/1000000,0))</f>
        <v>26740</v>
      </c>
      <c r="H19" s="190" t="str">
        <f>IF('[1]官房経費シート・円単位（合算）'!H19=0,"－",ROUNDDOWN('[1]官房経費シート・円単位（合算）'!H19/1000000,0))</f>
        <v>－</v>
      </c>
      <c r="I19" s="190" t="str">
        <f>IF('[1]官房経費シート・円単位（合算）'!I19=0,"－",ROUNDDOWN('[1]官房経費シート・円単位（合算）'!I19/1000000,0))</f>
        <v>－</v>
      </c>
      <c r="J19" s="190" t="str">
        <f>IF('[1]官房経費シート・円単位（合算）'!J19=0,"－",ROUNDDOWN('[1]官房経費シート・円単位（合算）'!J19/1000000,0))</f>
        <v>－</v>
      </c>
      <c r="K19" s="27" t="str">
        <f>IF('[1]官房経費シート・円単位（合算）'!K19=0,"－",ROUNDDOWN('[1]官房経費シート・円単位（合算）'!K19/1000000,0))</f>
        <v>－</v>
      </c>
      <c r="L19" s="27" t="str">
        <f>IF('[1]官房経費シート・円単位（合算）'!L19=0,"－",ROUNDDOWN('[1]官房経費シート・円単位（合算）'!L19/1000000,0))</f>
        <v>－</v>
      </c>
      <c r="M19" s="27" t="str">
        <f>IF('[1]官房経費シート・円単位（合算）'!M19=0,"－",ROUNDDOWN('[1]官房経費シート・円単位（合算）'!M19/1000000,0))</f>
        <v>－</v>
      </c>
      <c r="N19" s="27">
        <f>IF('[1]官房経費シート・円単位（合算）'!N19=0,"－",ROUNDDOWN('[1]官房経費シート・円単位（合算）'!N19/1000000,0))</f>
        <v>26740</v>
      </c>
      <c r="O19" s="27" t="str">
        <f>IF('[1]官房経費シート・円単位（合算）'!O19=0,"－",ROUNDDOWN('[1]官房経費シート・円単位（合算）'!O19/1000000,0))</f>
        <v>－</v>
      </c>
      <c r="P19" s="27" t="str">
        <f>IF('[1]官房経費シート・円単位（合算）'!P19=0,"－",ROUNDDOWN('[1]官房経費シート・円単位（合算）'!P19/1000000,0))</f>
        <v>－</v>
      </c>
      <c r="Q19" s="27" t="str">
        <f>IF('[1]官房経費シート・円単位（合算）'!Q19=0,"－",ROUNDDOWN('[1]官房経費シート・円単位（合算）'!Q19/1000000,0))</f>
        <v>－</v>
      </c>
      <c r="R19" s="27" t="str">
        <f>IF('[1]官房経費シート・円単位（合算）'!R19=0,"－",ROUNDDOWN('[1]官房経費シート・円単位（合算）'!R19/1000000,0))</f>
        <v>－</v>
      </c>
      <c r="S19" s="27" t="str">
        <f>IF('[1]官房経費シート・円単位（合算）'!S19=0,"－",ROUNDDOWN('[1]官房経費シート・円単位（合算）'!S19/1000000,0))</f>
        <v>－</v>
      </c>
      <c r="T19" s="27" t="str">
        <f>IF('[1]官房経費シート・円単位（合算）'!T19=0,"－",ROUNDDOWN('[1]官房経費シート・円単位（合算）'!T19/1000000,0))</f>
        <v>－</v>
      </c>
      <c r="U19" s="27" t="str">
        <f>IF('[1]官房経費シート・円単位（合算）'!U19=0,"－",ROUNDDOWN('[1]官房経費シート・円単位（合算）'!U19/1000000,0))</f>
        <v>－</v>
      </c>
      <c r="V19" s="87" t="str">
        <f>IF('[1]官房経費シート・円単位（合算）'!V19=0,"－",ROUNDDOWN('[1]官房経費シート・円単位（合算）'!V19/1000000,0))</f>
        <v>－</v>
      </c>
      <c r="W19" s="88">
        <f>IF('[1]官房経費シート・円単位（合算）'!W19=0,"－",ROUNDDOWN('[1]官房経費シート・円単位（合算）'!W19/1000000,0))</f>
        <v>26740</v>
      </c>
      <c r="X19" s="13"/>
    </row>
    <row r="20" spans="1:24" ht="12.75">
      <c r="A20" s="1"/>
      <c r="B20" s="14"/>
      <c r="C20" s="12"/>
      <c r="D20" s="147"/>
      <c r="E20" s="306" t="s">
        <v>307</v>
      </c>
      <c r="F20" s="308"/>
      <c r="G20" s="27">
        <f>IF('[1]官房経費シート・円単位（合算）'!G20=0,"－",ROUNDDOWN('[1]官房経費シート・円単位（合算）'!G20/1000000,0))</f>
        <v>6800</v>
      </c>
      <c r="H20" s="190" t="str">
        <f>IF('[1]官房経費シート・円単位（合算）'!H20=0,"－",ROUNDDOWN('[1]官房経費シート・円単位（合算）'!H20/1000000,0))</f>
        <v>－</v>
      </c>
      <c r="I20" s="190" t="str">
        <f>IF('[1]官房経費シート・円単位（合算）'!I20=0,"－",ROUNDDOWN('[1]官房経費シート・円単位（合算）'!I20/1000000,0))</f>
        <v>－</v>
      </c>
      <c r="J20" s="190" t="str">
        <f>IF('[1]官房経費シート・円単位（合算）'!J20=0,"－",ROUNDDOWN('[1]官房経費シート・円単位（合算）'!J20/1000000,0))</f>
        <v>－</v>
      </c>
      <c r="K20" s="27" t="str">
        <f>IF('[1]官房経費シート・円単位（合算）'!K20=0,"－",ROUNDDOWN('[1]官房経費シート・円単位（合算）'!K20/1000000,0))</f>
        <v>－</v>
      </c>
      <c r="L20" s="27" t="str">
        <f>IF('[1]官房経費シート・円単位（合算）'!L20=0,"－",ROUNDDOWN('[1]官房経費シート・円単位（合算）'!L20/1000000,0))</f>
        <v>－</v>
      </c>
      <c r="M20" s="27" t="str">
        <f>IF('[1]官房経費シート・円単位（合算）'!M20=0,"－",ROUNDDOWN('[1]官房経費シート・円単位（合算）'!M20/1000000,0))</f>
        <v>－</v>
      </c>
      <c r="N20" s="27">
        <f>IF('[1]官房経費シート・円単位（合算）'!N20=0,"－",ROUNDDOWN('[1]官房経費シート・円単位（合算）'!N20/1000000,0))</f>
        <v>6800</v>
      </c>
      <c r="O20" s="27" t="str">
        <f>IF('[1]官房経費シート・円単位（合算）'!O20=0,"－",ROUNDDOWN('[1]官房経費シート・円単位（合算）'!O20/1000000,0))</f>
        <v>－</v>
      </c>
      <c r="P20" s="27" t="str">
        <f>IF('[1]官房経費シート・円単位（合算）'!P20=0,"－",ROUNDDOWN('[1]官房経費シート・円単位（合算）'!P20/1000000,0))</f>
        <v>－</v>
      </c>
      <c r="Q20" s="27" t="str">
        <f>IF('[1]官房経費シート・円単位（合算）'!Q20=0,"－",ROUNDDOWN('[1]官房経費シート・円単位（合算）'!Q20/1000000,0))</f>
        <v>－</v>
      </c>
      <c r="R20" s="27" t="str">
        <f>IF('[1]官房経費シート・円単位（合算）'!R20=0,"－",ROUNDDOWN('[1]官房経費シート・円単位（合算）'!R20/1000000,0))</f>
        <v>－</v>
      </c>
      <c r="S20" s="27" t="str">
        <f>IF('[1]官房経費シート・円単位（合算）'!S20=0,"－",ROUNDDOWN('[1]官房経費シート・円単位（合算）'!S20/1000000,0))</f>
        <v>－</v>
      </c>
      <c r="T20" s="27" t="str">
        <f>IF('[1]官房経費シート・円単位（合算）'!T20=0,"－",ROUNDDOWN('[1]官房経費シート・円単位（合算）'!T20/1000000,0))</f>
        <v>－</v>
      </c>
      <c r="U20" s="27" t="str">
        <f>IF('[1]官房経費シート・円単位（合算）'!U20=0,"－",ROUNDDOWN('[1]官房経費シート・円単位（合算）'!U20/1000000,0))</f>
        <v>－</v>
      </c>
      <c r="V20" s="87" t="str">
        <f>IF('[1]官房経費シート・円単位（合算）'!V20=0,"－",ROUNDDOWN('[1]官房経費シート・円単位（合算）'!V20/1000000,0))</f>
        <v>－</v>
      </c>
      <c r="W20" s="88">
        <f>IF('[1]官房経費シート・円単位（合算）'!W20=0,"－",ROUNDDOWN('[1]官房経費シート・円単位（合算）'!W20/1000000,0))</f>
        <v>6800</v>
      </c>
      <c r="X20" s="13"/>
    </row>
    <row r="21" spans="1:24" ht="30" customHeight="1" thickBot="1">
      <c r="A21" s="1"/>
      <c r="B21" s="14"/>
      <c r="C21" s="12"/>
      <c r="D21" s="147"/>
      <c r="E21" s="386" t="s">
        <v>308</v>
      </c>
      <c r="F21" s="388"/>
      <c r="G21" s="38">
        <f>IF('[1]官房経費シート・円単位（合算）'!G21=0,"－",ROUNDDOWN('[1]官房経費シート・円単位（合算）'!G21/1000000,0))</f>
        <v>539</v>
      </c>
      <c r="H21" s="236" t="str">
        <f>IF('[1]官房経費シート・円単位（合算）'!H21=0,"－",ROUNDDOWN('[1]官房経費シート・円単位（合算）'!H21/1000000,0))</f>
        <v>－</v>
      </c>
      <c r="I21" s="236" t="str">
        <f>IF('[1]官房経費シート・円単位（合算）'!I21=0,"－",ROUNDDOWN('[1]官房経費シート・円単位（合算）'!I21/1000000,0))</f>
        <v>－</v>
      </c>
      <c r="J21" s="236" t="str">
        <f>IF('[1]官房経費シート・円単位（合算）'!J21=0,"－",ROUNDDOWN('[1]官房経費シート・円単位（合算）'!J21/1000000,0))</f>
        <v>－</v>
      </c>
      <c r="K21" s="38" t="str">
        <f>IF('[1]官房経費シート・円単位（合算）'!K21=0,"－",ROUNDDOWN('[1]官房経費シート・円単位（合算）'!K21/1000000,0))</f>
        <v>－</v>
      </c>
      <c r="L21" s="38" t="str">
        <f>IF('[1]官房経費シート・円単位（合算）'!L21=0,"－",ROUNDDOWN('[1]官房経費シート・円単位（合算）'!L21/1000000,0))</f>
        <v>－</v>
      </c>
      <c r="M21" s="38" t="str">
        <f>IF('[1]官房経費シート・円単位（合算）'!M21=0,"－",ROUNDDOWN('[1]官房経費シート・円単位（合算）'!M21/1000000,0))</f>
        <v>－</v>
      </c>
      <c r="N21" s="38" t="str">
        <f>IF('[1]官房経費シート・円単位（合算）'!N21=0,"－",ROUNDDOWN('[1]官房経費シート・円単位（合算）'!N21/1000000,0))</f>
        <v>－</v>
      </c>
      <c r="O21" s="38" t="str">
        <f>IF('[1]官房経費シート・円単位（合算）'!O21=0,"－",ROUNDDOWN('[1]官房経費シート・円単位（合算）'!O21/1000000,0))</f>
        <v>－</v>
      </c>
      <c r="P21" s="38" t="str">
        <f>IF('[1]官房経費シート・円単位（合算）'!P21=0,"－",ROUNDDOWN('[1]官房経費シート・円単位（合算）'!P21/1000000,0))</f>
        <v>－</v>
      </c>
      <c r="Q21" s="38" t="str">
        <f>IF('[1]官房経費シート・円単位（合算）'!Q21=0,"－",ROUNDDOWN('[1]官房経費シート・円単位（合算）'!Q21/1000000,0))</f>
        <v>－</v>
      </c>
      <c r="R21" s="38">
        <f>IF('[1]官房経費シート・円単位（合算）'!R21=0,"－",ROUNDDOWN('[1]官房経費シート・円単位（合算）'!R21/1000000,0))</f>
        <v>458</v>
      </c>
      <c r="S21" s="38">
        <f>IF('[1]官房経費シート・円単位（合算）'!S21=0,"－",ROUNDDOWN('[1]官房経費シート・円単位（合算）'!S21/1000000,0))</f>
        <v>56</v>
      </c>
      <c r="T21" s="38">
        <f>IF('[1]官房経費シート・円単位（合算）'!T21=0,"－",ROUNDDOWN('[1]官房経費シート・円単位（合算）'!T21/1000000,0))</f>
        <v>25</v>
      </c>
      <c r="U21" s="38" t="str">
        <f>IF('[1]官房経費シート・円単位（合算）'!U21=0,"－",ROUNDDOWN('[1]官房経費シート・円単位（合算）'!U21/1000000,0))</f>
        <v>－</v>
      </c>
      <c r="V21" s="100" t="str">
        <f>IF('[1]官房経費シート・円単位（合算）'!V21=0,"－",ROUNDDOWN('[1]官房経費シート・円単位（合算）'!V21/1000000,0))</f>
        <v>－</v>
      </c>
      <c r="W21" s="101">
        <f>IF('[1]官房経費シート・円単位（合算）'!W21=0,"－",ROUNDDOWN('[1]官房経費シート・円単位（合算）'!W21/1000000,0))</f>
        <v>758</v>
      </c>
      <c r="X21" s="13"/>
    </row>
    <row r="22" spans="1:24" ht="13.5" thickTop="1">
      <c r="A22" s="1"/>
      <c r="B22" s="14"/>
      <c r="C22" s="12"/>
      <c r="D22" s="150" t="s">
        <v>118</v>
      </c>
      <c r="E22" s="151"/>
      <c r="F22" s="151"/>
      <c r="G22" s="102">
        <f>IF('[1]官房経費シート・円単位（合算）'!G22=0,"－",ROUNDDOWN('[1]官房経費シート・円単位（合算）'!G22/1000000,0))</f>
        <v>76874</v>
      </c>
      <c r="H22" s="102">
        <f>IF('[1]官房経費シート・円単位（合算）'!H22=0,"－",ROUNDDOWN('[1]官房経費シート・円単位（合算）'!H22/1000000,0))</f>
        <v>6956</v>
      </c>
      <c r="I22" s="102">
        <f>IF('[1]官房経費シート・円単位（合算）'!I22=0,"－",ROUNDDOWN('[1]官房経費シート・円単位（合算）'!I22/1000000,0))</f>
        <v>384</v>
      </c>
      <c r="J22" s="102">
        <f>IF('[1]官房経費シート・円単位（合算）'!J22=0,"－",ROUNDDOWN('[1]官房経費シート・円単位（合算）'!J22/1000000,0))</f>
        <v>709</v>
      </c>
      <c r="K22" s="102" t="str">
        <f>IF('[1]官房経費シート・円単位（合算）'!K22=0,"－",ROUNDDOWN('[1]官房経費シート・円単位（合算）'!K22/1000000,0))</f>
        <v>－</v>
      </c>
      <c r="L22" s="102" t="str">
        <f>IF('[1]官房経費シート・円単位（合算）'!L22=0,"－",ROUNDDOWN('[1]官房経費シート・円単位（合算）'!L22/1000000,0))</f>
        <v>－</v>
      </c>
      <c r="M22" s="102" t="str">
        <f>IF('[1]官房経費シート・円単位（合算）'!M22=0,"－",ROUNDDOWN('[1]官房経費シート・円単位（合算）'!M22/1000000,0))</f>
        <v>－</v>
      </c>
      <c r="N22" s="102">
        <f>IF('[1]官房経費シート・円単位（合算）'!N22=0,"－",ROUNDDOWN('[1]官房経費シート・円単位（合算）'!N22/1000000,0))</f>
        <v>33542</v>
      </c>
      <c r="O22" s="102" t="str">
        <f>IF('[1]官房経費シート・円単位（合算）'!O22=0,"－",ROUNDDOWN('[1]官房経費シート・円単位（合算）'!O22/1000000,0))</f>
        <v>－</v>
      </c>
      <c r="P22" s="102">
        <f>IF('[1]官房経費シート・円単位（合算）'!P22=0,"－",ROUNDDOWN('[1]官房経費シート・円単位（合算）'!P22/1000000,0))</f>
        <v>31963</v>
      </c>
      <c r="Q22" s="102" t="str">
        <f>IF('[1]官房経費シート・円単位（合算）'!Q22=0,"－",ROUNDDOWN('[1]官房経費シート・円単位（合算）'!Q22/1000000,0))</f>
        <v>－</v>
      </c>
      <c r="R22" s="102">
        <f>IF('[1]官房経費シート・円単位（合算）'!R22=0,"－",ROUNDDOWN('[1]官房経費シート・円単位（合算）'!R22/1000000,0))</f>
        <v>1237</v>
      </c>
      <c r="S22" s="102">
        <f>IF('[1]官房経費シート・円単位（合算）'!S22=0,"－",ROUNDDOWN('[1]官房経費シート・円単位（合算）'!S22/1000000,0))</f>
        <v>473</v>
      </c>
      <c r="T22" s="102">
        <f>IF('[1]官房経費シート・円単位（合算）'!T22=0,"－",ROUNDDOWN('[1]官房経費シート・円単位（合算）'!T22/1000000,0))</f>
        <v>1623</v>
      </c>
      <c r="U22" s="102">
        <f>IF('[1]官房経費シート・円単位（合算）'!U22=0,"－",ROUNDDOWN('[1]官房経費シート・円単位（合算）'!U22/1000000,0))</f>
        <v>0</v>
      </c>
      <c r="V22" s="103">
        <f>IF('[1]官房経費シート・円単位（合算）'!V22=0,"－",ROUNDDOWN('[1]官房経費シート・円単位（合算）'!V22/1000000,0))</f>
        <v>-15</v>
      </c>
      <c r="W22" s="104" t="str">
        <f>IF('[1]官房経費シート・円単位（合算）'!W22=0,"－",ROUNDDOWN('[1]官房経費シート・円単位（合算）'!W22/1000000,0))</f>
        <v>－</v>
      </c>
      <c r="X22" s="13"/>
    </row>
    <row r="23" spans="1:24" ht="12.75">
      <c r="A23" s="1"/>
      <c r="B23" s="14"/>
      <c r="C23" s="12"/>
      <c r="D23" s="22"/>
      <c r="E23" s="1"/>
      <c r="F23" s="12"/>
      <c r="G23" s="12"/>
      <c r="H23" s="12"/>
      <c r="I23" s="12"/>
      <c r="J23" s="12"/>
      <c r="K23" s="12"/>
      <c r="L23" s="12"/>
      <c r="M23" s="12"/>
      <c r="N23" s="12"/>
      <c r="O23" s="12"/>
      <c r="P23" s="12"/>
      <c r="Q23" s="12"/>
      <c r="R23" s="12"/>
      <c r="S23" s="12"/>
      <c r="T23" s="12"/>
      <c r="U23" s="12"/>
      <c r="V23" s="12"/>
      <c r="W23" s="12"/>
      <c r="X23" s="13"/>
    </row>
    <row r="24" spans="1:24" ht="12.75">
      <c r="A24" s="1"/>
      <c r="B24" s="14"/>
      <c r="C24" s="12"/>
      <c r="D24" s="12"/>
      <c r="E24" s="1"/>
      <c r="F24" s="12"/>
      <c r="G24" s="12"/>
      <c r="H24" s="12"/>
      <c r="I24" s="12"/>
      <c r="J24" s="12"/>
      <c r="K24" s="12"/>
      <c r="L24" s="12"/>
      <c r="M24" s="12"/>
      <c r="N24" s="12"/>
      <c r="O24" s="12"/>
      <c r="P24" s="12"/>
      <c r="Q24" s="12"/>
      <c r="R24" s="12"/>
      <c r="S24" s="12"/>
      <c r="T24" s="12"/>
      <c r="U24" s="12"/>
      <c r="V24" s="12"/>
      <c r="W24" s="12"/>
      <c r="X24" s="13"/>
    </row>
    <row r="25" spans="1:24" ht="12.75">
      <c r="A25" s="1"/>
      <c r="B25" s="14"/>
      <c r="C25" s="12"/>
      <c r="D25" s="12" t="s">
        <v>29</v>
      </c>
      <c r="E25" s="12"/>
      <c r="F25" s="12"/>
      <c r="G25" s="12"/>
      <c r="H25" s="12"/>
      <c r="I25" s="12"/>
      <c r="J25" s="12"/>
      <c r="K25" s="12"/>
      <c r="L25" s="12"/>
      <c r="M25" s="12"/>
      <c r="N25" s="12"/>
      <c r="O25" s="12"/>
      <c r="P25" s="12"/>
      <c r="Q25" s="12"/>
      <c r="R25" s="12"/>
      <c r="S25" s="12"/>
      <c r="T25" s="12"/>
      <c r="U25" s="12"/>
      <c r="V25" s="12"/>
      <c r="W25" s="12"/>
      <c r="X25" s="13"/>
    </row>
    <row r="26" spans="1:24" ht="15.75">
      <c r="A26" s="1"/>
      <c r="B26" s="14"/>
      <c r="C26" s="18" t="s">
        <v>309</v>
      </c>
      <c r="D26" s="12"/>
      <c r="E26" s="12"/>
      <c r="F26" s="12"/>
      <c r="G26" s="12"/>
      <c r="H26" s="12"/>
      <c r="I26" s="12"/>
      <c r="J26" s="12"/>
      <c r="K26" s="12"/>
      <c r="L26" s="12"/>
      <c r="M26" s="12"/>
      <c r="N26" s="12"/>
      <c r="O26" s="12"/>
      <c r="P26" s="12"/>
      <c r="X26" s="13"/>
    </row>
    <row r="27" spans="1:24" ht="12.75">
      <c r="A27" s="1"/>
      <c r="B27" s="14"/>
      <c r="C27" s="12"/>
      <c r="D27" s="22"/>
      <c r="E27" s="22"/>
      <c r="F27" s="22"/>
      <c r="G27" s="22"/>
      <c r="H27" s="22"/>
      <c r="I27" s="22"/>
      <c r="J27" s="22"/>
      <c r="K27" s="22"/>
      <c r="L27" s="22"/>
      <c r="M27" s="22"/>
      <c r="N27" s="23" t="s">
        <v>5</v>
      </c>
      <c r="P27" s="1"/>
      <c r="X27" s="13"/>
    </row>
    <row r="28" spans="1:24" ht="12.75">
      <c r="A28" s="1"/>
      <c r="B28" s="14"/>
      <c r="C28" s="12"/>
      <c r="D28" s="318" t="s">
        <v>95</v>
      </c>
      <c r="E28" s="319"/>
      <c r="F28" s="320"/>
      <c r="G28" s="324" t="s">
        <v>121</v>
      </c>
      <c r="H28" s="152"/>
      <c r="I28" s="152"/>
      <c r="J28" s="152" t="s">
        <v>122</v>
      </c>
      <c r="K28" s="152"/>
      <c r="L28" s="152"/>
      <c r="M28" s="152"/>
      <c r="N28" s="326" t="s">
        <v>123</v>
      </c>
      <c r="O28" s="159"/>
      <c r="P28" s="12"/>
      <c r="X28" s="13"/>
    </row>
    <row r="29" spans="1:24" ht="12.75">
      <c r="A29" s="1"/>
      <c r="B29" s="14"/>
      <c r="C29" s="12"/>
      <c r="D29" s="321"/>
      <c r="E29" s="322"/>
      <c r="F29" s="323"/>
      <c r="G29" s="325"/>
      <c r="H29" s="160" t="s">
        <v>124</v>
      </c>
      <c r="I29" s="160" t="s">
        <v>125</v>
      </c>
      <c r="J29" s="160" t="s">
        <v>126</v>
      </c>
      <c r="K29" s="223" t="s">
        <v>127</v>
      </c>
      <c r="L29" s="240" t="s">
        <v>128</v>
      </c>
      <c r="M29" s="160" t="s">
        <v>129</v>
      </c>
      <c r="N29" s="327"/>
      <c r="O29" s="159"/>
      <c r="P29" s="12"/>
      <c r="X29" s="13"/>
    </row>
    <row r="30" spans="1:24" ht="12.75">
      <c r="A30" s="1"/>
      <c r="B30" s="14"/>
      <c r="C30" s="12"/>
      <c r="D30" s="383" t="s">
        <v>310</v>
      </c>
      <c r="E30" s="384"/>
      <c r="F30" s="385"/>
      <c r="G30" s="27" t="str">
        <f>IF('[1]官房経費シート・円単位（合算）'!G30=0,"－",ROUNDDOWN('[1]官房経費シート・円単位（合算）'!G30/1000000,0))</f>
        <v>－</v>
      </c>
      <c r="H30" s="27" t="str">
        <f>IF('[1]官房経費シート・円単位（合算）'!H30=0,"－",ROUNDDOWN('[1]官房経費シート・円単位（合算）'!H30/1000000,0))</f>
        <v>－</v>
      </c>
      <c r="I30" s="27" t="str">
        <f>IF('[1]官房経費シート・円単位（合算）'!I30=0,"－",ROUNDDOWN('[1]官房経費シート・円単位（合算）'!I30/1000000,0))</f>
        <v>－</v>
      </c>
      <c r="J30" s="27" t="str">
        <f>IF('[1]官房経費シート・円単位（合算）'!J30=0,"－",ROUNDDOWN('[1]官房経費シート・円単位（合算）'!J30/1000000,0))</f>
        <v>－</v>
      </c>
      <c r="K30" s="27" t="str">
        <f>IF('[1]官房経費シート・円単位（合算）'!K30=0,"－",ROUNDDOWN('[1]官房経費シート・円単位（合算）'!K30/1000000,0))</f>
        <v>－</v>
      </c>
      <c r="L30" s="27" t="str">
        <f>IF('[1]官房経費シート・円単位（合算）'!L30=0,"－",ROUNDDOWN('[1]官房経費シート・円単位（合算）'!L30/1000000,0))</f>
        <v>－</v>
      </c>
      <c r="M30" s="27" t="str">
        <f>IF('[1]官房経費シート・円単位（合算）'!M30=0,"－",ROUNDDOWN('[1]官房経費シート・円単位（合算）'!M30/1000000,0))</f>
        <v>－</v>
      </c>
      <c r="N30" s="241"/>
      <c r="O30" s="159"/>
      <c r="P30" s="12"/>
      <c r="X30" s="13"/>
    </row>
    <row r="31" spans="1:24" ht="12.75">
      <c r="A31" s="1"/>
      <c r="B31" s="14"/>
      <c r="C31" s="12"/>
      <c r="D31" s="306" t="s">
        <v>311</v>
      </c>
      <c r="E31" s="307"/>
      <c r="F31" s="308"/>
      <c r="G31" s="27">
        <f>IF('[1]官房経費シート・円単位（合算）'!G31=0,"－",ROUNDDOWN('[1]官房経費シート・円単位（合算）'!G31/1000000,0))</f>
        <v>3245</v>
      </c>
      <c r="H31" s="27">
        <f>IF('[1]官房経費シート・円単位（合算）'!H31=0,"－",ROUNDDOWN('[1]官房経費シート・円単位（合算）'!H31/1000000,0))</f>
        <v>17</v>
      </c>
      <c r="I31" s="27">
        <f>IF('[1]官房経費シート・円単位（合算）'!I31=0,"－",ROUNDDOWN('[1]官房経費シート・円単位（合算）'!I31/1000000,0))</f>
        <v>3228</v>
      </c>
      <c r="J31" s="27" t="str">
        <f>IF('[1]官房経費シート・円単位（合算）'!J31=0,"－",ROUNDDOWN('[1]官房経費シート・円単位（合算）'!J31/1000000,0))</f>
        <v>－</v>
      </c>
      <c r="K31" s="27" t="str">
        <f>IF('[1]官房経費シート・円単位（合算）'!K31=0,"－",ROUNDDOWN('[1]官房経費シート・円単位（合算）'!K31/1000000,0))</f>
        <v>－</v>
      </c>
      <c r="L31" s="27" t="str">
        <f>IF('[1]官房経費シート・円単位（合算）'!L31=0,"－",ROUNDDOWN('[1]官房経費シート・円単位（合算）'!L31/1000000,0))</f>
        <v>－</v>
      </c>
      <c r="M31" s="27" t="str">
        <f>IF('[1]官房経費シート・円単位（合算）'!M31=0,"－",ROUNDDOWN('[1]官房経費シート・円単位（合算）'!M31/1000000,0))</f>
        <v>－</v>
      </c>
      <c r="N31" s="193"/>
      <c r="O31" s="159"/>
      <c r="P31" s="12"/>
      <c r="X31" s="13"/>
    </row>
    <row r="32" spans="1:24" ht="13.5" thickBot="1">
      <c r="A32" s="1"/>
      <c r="B32" s="14"/>
      <c r="C32" s="12"/>
      <c r="D32" s="386" t="s">
        <v>200</v>
      </c>
      <c r="E32" s="387"/>
      <c r="F32" s="388"/>
      <c r="G32" s="38">
        <f>IF('[1]官房経費シート・円単位（合算）'!G32=0,"－",ROUNDDOWN('[1]官房経費シート・円単位（合算）'!G32/1000000,0))</f>
        <v>15122</v>
      </c>
      <c r="H32" s="38" t="str">
        <f>IF('[1]官房経費シート・円単位（合算）'!H32=0,"－",ROUNDDOWN('[1]官房経費シート・円単位（合算）'!H32/1000000,0))</f>
        <v>－</v>
      </c>
      <c r="I32" s="38" t="str">
        <f>IF('[1]官房経費シート・円単位（合算）'!I32=0,"－",ROUNDDOWN('[1]官房経費シート・円単位（合算）'!I32/1000000,0))</f>
        <v>－</v>
      </c>
      <c r="J32" s="38">
        <f>IF('[1]官房経費シート・円単位（合算）'!J32=0,"－",ROUNDDOWN('[1]官房経費シート・円単位（合算）'!J32/1000000,0))</f>
        <v>10625</v>
      </c>
      <c r="K32" s="38">
        <f>IF('[1]官房経費シート・円単位（合算）'!K32=0,"－",ROUNDDOWN('[1]官房経費シート・円単位（合算）'!K32/1000000,0))</f>
        <v>10</v>
      </c>
      <c r="L32" s="38">
        <f>IF('[1]官房経費シート・円単位（合算）'!L32=0,"－",ROUNDDOWN('[1]官房経費シート・円単位（合算）'!L32/1000000,0))</f>
        <v>3597</v>
      </c>
      <c r="M32" s="38">
        <f>IF('[1]官房経費シート・円単位（合算）'!M32=0,"－",ROUNDDOWN('[1]官房経費シート・円単位（合算）'!M32/1000000,0))</f>
        <v>889</v>
      </c>
      <c r="N32" s="242"/>
      <c r="O32" s="159"/>
      <c r="P32" s="12"/>
      <c r="X32" s="13"/>
    </row>
    <row r="33" spans="1:24" ht="13.5" thickTop="1">
      <c r="A33" s="1"/>
      <c r="B33" s="14"/>
      <c r="C33" s="12"/>
      <c r="D33" s="311" t="s">
        <v>26</v>
      </c>
      <c r="E33" s="312"/>
      <c r="F33" s="313"/>
      <c r="G33" s="102">
        <f>IF('[1]官房経費シート・円単位（合算）'!G33=0,"－",ROUNDDOWN('[1]官房経費シート・円単位（合算）'!G33/1000000,0))</f>
        <v>18368</v>
      </c>
      <c r="H33" s="102">
        <f>IF('[1]官房経費シート・円単位（合算）'!H33=0,"－",ROUNDDOWN('[1]官房経費シート・円単位（合算）'!H33/1000000,0))</f>
        <v>17</v>
      </c>
      <c r="I33" s="102">
        <f>IF('[1]官房経費シート・円単位（合算）'!I33=0,"－",ROUNDDOWN('[1]官房経費シート・円単位（合算）'!I33/1000000,0))</f>
        <v>3228</v>
      </c>
      <c r="J33" s="102">
        <f>IF('[1]官房経費シート・円単位（合算）'!J33=0,"－",ROUNDDOWN('[1]官房経費シート・円単位（合算）'!J33/1000000,0))</f>
        <v>10625</v>
      </c>
      <c r="K33" s="102">
        <f>IF('[1]官房経費シート・円単位（合算）'!K33=0,"－",ROUNDDOWN('[1]官房経費シート・円単位（合算）'!K33/1000000,0))</f>
        <v>10</v>
      </c>
      <c r="L33" s="102">
        <f>IF('[1]官房経費シート・円単位（合算）'!L33=0,"－",ROUNDDOWN('[1]官房経費シート・円単位（合算）'!L33/1000000,0))</f>
        <v>3597</v>
      </c>
      <c r="M33" s="102">
        <f>IF('[1]官房経費シート・円単位（合算）'!M33=0,"－",ROUNDDOWN('[1]官房経費シート・円単位（合算）'!M33/1000000,0))</f>
        <v>889</v>
      </c>
      <c r="N33" s="194"/>
      <c r="O33" s="159"/>
      <c r="P33" s="12"/>
      <c r="X33" s="13"/>
    </row>
    <row r="34" spans="1:24" ht="12.75">
      <c r="A34" s="1"/>
      <c r="B34" s="14"/>
      <c r="C34" s="12"/>
      <c r="D34" s="314" t="s">
        <v>134</v>
      </c>
      <c r="E34" s="314"/>
      <c r="F34" s="314"/>
      <c r="G34" s="314"/>
      <c r="H34" s="314"/>
      <c r="I34" s="314"/>
      <c r="J34" s="314"/>
      <c r="K34" s="314"/>
      <c r="L34" s="314"/>
      <c r="M34" s="314"/>
      <c r="N34" s="314"/>
      <c r="O34" s="315"/>
      <c r="P34" s="315"/>
      <c r="X34" s="13"/>
    </row>
    <row r="35" spans="1:24" ht="12.75">
      <c r="A35" s="1"/>
      <c r="B35" s="14"/>
      <c r="C35" s="12"/>
      <c r="D35" s="161"/>
      <c r="E35" s="161"/>
      <c r="F35" s="161"/>
      <c r="G35" s="161"/>
      <c r="H35" s="161"/>
      <c r="I35" s="161"/>
      <c r="J35" s="161"/>
      <c r="K35" s="161"/>
      <c r="L35" s="161"/>
      <c r="M35" s="161"/>
      <c r="N35" s="161"/>
      <c r="O35" s="161"/>
      <c r="P35" s="161"/>
      <c r="X35" s="13"/>
    </row>
    <row r="36" spans="1:24" ht="12.75">
      <c r="A36" s="1"/>
      <c r="B36" s="14"/>
      <c r="C36" s="12"/>
      <c r="D36" s="12"/>
      <c r="E36" s="12"/>
      <c r="F36" s="12"/>
      <c r="G36" s="12"/>
      <c r="H36" s="12"/>
      <c r="I36" s="12"/>
      <c r="J36" s="12"/>
      <c r="K36" s="12"/>
      <c r="L36" s="12"/>
      <c r="M36" s="12"/>
      <c r="N36" s="12"/>
      <c r="O36" s="12"/>
      <c r="P36" s="12"/>
      <c r="X36" s="13"/>
    </row>
    <row r="37" spans="1:24" ht="15.75">
      <c r="A37" s="1"/>
      <c r="B37" s="14"/>
      <c r="C37" s="18" t="s">
        <v>135</v>
      </c>
      <c r="D37" s="12"/>
      <c r="E37" s="12"/>
      <c r="F37" s="12"/>
      <c r="G37" s="22"/>
      <c r="H37" s="12"/>
      <c r="I37" s="12"/>
      <c r="J37" s="12"/>
      <c r="K37" s="12"/>
      <c r="L37" s="12"/>
      <c r="M37" s="12"/>
      <c r="N37" s="12"/>
      <c r="O37" s="12"/>
      <c r="P37" s="12"/>
      <c r="X37" s="13"/>
    </row>
    <row r="38" spans="1:24" ht="12.75">
      <c r="A38" s="1"/>
      <c r="B38" s="14"/>
      <c r="C38" s="57" t="s">
        <v>136</v>
      </c>
      <c r="D38" s="243" t="s">
        <v>312</v>
      </c>
      <c r="E38" s="12"/>
      <c r="F38" s="12"/>
      <c r="G38" s="22"/>
      <c r="H38" s="12"/>
      <c r="I38" s="12"/>
      <c r="J38" s="12"/>
      <c r="K38" s="12"/>
      <c r="L38" s="12"/>
      <c r="M38" s="12"/>
      <c r="N38" s="12"/>
      <c r="O38" s="12"/>
      <c r="P38" s="12"/>
      <c r="X38" s="13"/>
    </row>
    <row r="39" spans="1:24" ht="12.75">
      <c r="A39" s="1"/>
      <c r="B39" s="14"/>
      <c r="C39" s="57" t="s">
        <v>30</v>
      </c>
      <c r="D39" s="162" t="s">
        <v>313</v>
      </c>
      <c r="E39" s="22"/>
      <c r="F39" s="22"/>
      <c r="G39" s="23"/>
      <c r="H39" s="12"/>
      <c r="I39" s="12"/>
      <c r="J39" s="12"/>
      <c r="K39" s="12"/>
      <c r="L39" s="12"/>
      <c r="M39" s="23" t="s">
        <v>5</v>
      </c>
      <c r="N39" s="12"/>
      <c r="O39" s="12"/>
      <c r="P39" s="12"/>
      <c r="X39" s="13"/>
    </row>
    <row r="40" spans="1:24" ht="12.75">
      <c r="A40" s="1"/>
      <c r="B40" s="14"/>
      <c r="C40" s="12"/>
      <c r="D40" s="296" t="s">
        <v>314</v>
      </c>
      <c r="E40" s="296"/>
      <c r="F40" s="296" t="s">
        <v>57</v>
      </c>
      <c r="G40" s="296"/>
      <c r="H40" s="389" t="s">
        <v>315</v>
      </c>
      <c r="I40" s="389"/>
      <c r="J40" s="389" t="s">
        <v>316</v>
      </c>
      <c r="K40" s="389"/>
      <c r="L40" s="296" t="s">
        <v>26</v>
      </c>
      <c r="M40" s="296"/>
      <c r="N40" s="12"/>
      <c r="O40" s="12"/>
      <c r="P40" s="12"/>
      <c r="X40" s="13"/>
    </row>
    <row r="41" spans="1:24" ht="12.75">
      <c r="A41" s="1"/>
      <c r="B41" s="14"/>
      <c r="C41" s="12"/>
      <c r="D41" s="309" t="s">
        <v>16</v>
      </c>
      <c r="E41" s="310"/>
      <c r="F41" s="244"/>
      <c r="G41" s="245">
        <f>IF('[1]官房経費シート・円単位（合算）'!G40=0,"－",ROUNDDOWN('[1]官房経費シート・円単位（合算）'!G40/1000000,0))</f>
        <v>1956</v>
      </c>
      <c r="H41" s="246"/>
      <c r="I41" s="245">
        <f>IF('[1]官房経費シート・円単位（合算）'!I40=0,"－",ROUNDDOWN('[1]官房経費シート・円単位（合算）'!I40/1000000,0))</f>
        <v>531</v>
      </c>
      <c r="J41" s="246"/>
      <c r="K41" s="174" t="str">
        <f>IF('[1]官房経費シート・円単位（合算）'!K40=0,"－",ROUNDDOWN('[1]官房経費シート・円単位（合算）'!K40/1000000,0))</f>
        <v>－</v>
      </c>
      <c r="L41" s="246"/>
      <c r="M41" s="245">
        <f>IF('[1]官房経費シート・円単位（合算）'!M40=0,"－",ROUNDDOWN('[1]官房経費シート・円単位（合算）'!M40/1000000,0))</f>
        <v>2488</v>
      </c>
      <c r="N41" s="12"/>
      <c r="O41" s="12"/>
      <c r="P41" s="12"/>
      <c r="X41" s="13"/>
    </row>
    <row r="42" spans="1:24" ht="12.75">
      <c r="A42" s="1"/>
      <c r="B42" s="14"/>
      <c r="C42" s="12"/>
      <c r="D42" s="309" t="s">
        <v>17</v>
      </c>
      <c r="E42" s="310"/>
      <c r="F42" s="244"/>
      <c r="G42" s="245">
        <f>IF('[1]官房経費シート・円単位（合算）'!G41=0,"－",ROUNDDOWN('[1]官房経費シート・円単位（合算）'!G41/1000000,0))</f>
        <v>281</v>
      </c>
      <c r="H42" s="246"/>
      <c r="I42" s="245">
        <f>IF('[1]官房経費シート・円単位（合算）'!I41=0,"－",ROUNDDOWN('[1]官房経費シート・円単位（合算）'!I41/1000000,0))</f>
        <v>213</v>
      </c>
      <c r="J42" s="246"/>
      <c r="K42" s="174" t="str">
        <f>IF('[1]官房経費シート・円単位（合算）'!K41=0,"－",ROUNDDOWN('[1]官房経費シート・円単位（合算）'!K41/1000000,0))</f>
        <v>－</v>
      </c>
      <c r="L42" s="246"/>
      <c r="M42" s="245">
        <f>IF('[1]官房経費シート・円単位（合算）'!M41=0,"－",ROUNDDOWN('[1]官房経費シート・円単位（合算）'!M41/1000000,0))</f>
        <v>495</v>
      </c>
      <c r="N42" s="12"/>
      <c r="O42" s="12"/>
      <c r="P42" s="12"/>
      <c r="X42" s="13"/>
    </row>
    <row r="43" spans="1:24" ht="12.75">
      <c r="A43" s="1"/>
      <c r="B43" s="14"/>
      <c r="C43" s="12"/>
      <c r="D43" s="309" t="s">
        <v>18</v>
      </c>
      <c r="E43" s="310"/>
      <c r="F43" s="244"/>
      <c r="G43" s="245">
        <f>IF('[1]官房経費シート・円単位（合算）'!G42=0,"－",ROUNDDOWN('[1]官房経費シート・円単位（合算）'!G42/1000000,0))</f>
        <v>40</v>
      </c>
      <c r="H43" s="246"/>
      <c r="I43" s="245">
        <f>IF('[1]官房経費シート・円単位（合算）'!I42=0,"－",ROUNDDOWN('[1]官房経費シート・円単位（合算）'!I42/1000000,0))</f>
        <v>25</v>
      </c>
      <c r="J43" s="246"/>
      <c r="K43" s="174" t="str">
        <f>IF('[1]官房経費シート・円単位（合算）'!K42=0,"－",ROUNDDOWN('[1]官房経費シート・円単位（合算）'!K42/1000000,0))</f>
        <v>－</v>
      </c>
      <c r="L43" s="246"/>
      <c r="M43" s="245">
        <f>IF('[1]官房経費シート・円単位（合算）'!M42=0,"－",ROUNDDOWN('[1]官房経費シート・円単位（合算）'!M42/1000000,0))</f>
        <v>65</v>
      </c>
      <c r="N43" s="12"/>
      <c r="O43" s="12"/>
      <c r="P43" s="12"/>
      <c r="X43" s="13"/>
    </row>
    <row r="44" spans="1:24" ht="12.75">
      <c r="A44" s="1"/>
      <c r="B44" s="14"/>
      <c r="C44" s="12"/>
      <c r="D44" s="309" t="s">
        <v>19</v>
      </c>
      <c r="E44" s="310"/>
      <c r="F44" s="244"/>
      <c r="G44" s="245">
        <f>IF('[1]官房経費シート・円単位（合算）'!G43=0,"－",ROUNDDOWN('[1]官房経費シート・円単位（合算）'!G43/1000000,0))</f>
        <v>29</v>
      </c>
      <c r="H44" s="246"/>
      <c r="I44" s="245">
        <f>IF('[1]官房経費シート・円単位（合算）'!I43=0,"－",ROUNDDOWN('[1]官房経費シート・円単位（合算）'!I43/1000000,0))</f>
        <v>18</v>
      </c>
      <c r="J44" s="246"/>
      <c r="K44" s="174" t="str">
        <f>IF('[1]官房経費シート・円単位（合算）'!K43=0,"－",ROUNDDOWN('[1]官房経費シート・円単位（合算）'!K43/1000000,0))</f>
        <v>－</v>
      </c>
      <c r="L44" s="246"/>
      <c r="M44" s="245">
        <f>IF('[1]官房経費シート・円単位（合算）'!M43=0,"－",ROUNDDOWN('[1]官房経費シート・円単位（合算）'!M43/1000000,0))</f>
        <v>48</v>
      </c>
      <c r="N44" s="12"/>
      <c r="O44" s="12"/>
      <c r="P44" s="12"/>
      <c r="X44" s="13"/>
    </row>
    <row r="45" spans="1:24" ht="12.75">
      <c r="A45" s="1"/>
      <c r="B45" s="14"/>
      <c r="C45" s="12"/>
      <c r="D45" s="309" t="s">
        <v>20</v>
      </c>
      <c r="E45" s="310"/>
      <c r="F45" s="244"/>
      <c r="G45" s="245">
        <f>IF('[1]官房経費シート・円単位（合算）'!G44=0,"－",ROUNDDOWN('[1]官房経費シート・円単位（合算）'!G44/1000000,0))</f>
        <v>4310</v>
      </c>
      <c r="H45" s="246"/>
      <c r="I45" s="245">
        <f>IF('[1]官房経費シート・円単位（合算）'!I44=0,"－",ROUNDDOWN('[1]官房経費シート・円単位（合算）'!I44/1000000,0))</f>
        <v>835</v>
      </c>
      <c r="J45" s="246"/>
      <c r="K45" s="174" t="str">
        <f>IF('[1]官房経費シート・円単位（合算）'!K44=0,"－",ROUNDDOWN('[1]官房経費シート・円単位（合算）'!K44/1000000,0))</f>
        <v>－</v>
      </c>
      <c r="L45" s="246"/>
      <c r="M45" s="245">
        <f>IF('[1]官房経費シート・円単位（合算）'!M44=0,"－",ROUNDDOWN('[1]官房経費シート・円単位（合算）'!M44/1000000,0))</f>
        <v>5146</v>
      </c>
      <c r="N45" s="12"/>
      <c r="O45" s="12"/>
      <c r="P45" s="12"/>
      <c r="X45" s="13"/>
    </row>
    <row r="46" spans="1:24" ht="12.75">
      <c r="A46" s="1"/>
      <c r="B46" s="14"/>
      <c r="C46" s="12"/>
      <c r="D46" s="309" t="s">
        <v>21</v>
      </c>
      <c r="E46" s="310"/>
      <c r="F46" s="244"/>
      <c r="G46" s="245">
        <f>IF('[1]官房経費シート・円単位（合算）'!G45=0,"－",ROUNDDOWN('[1]官房経費シート・円単位（合算）'!G45/1000000,0))</f>
        <v>71</v>
      </c>
      <c r="H46" s="246"/>
      <c r="I46" s="245">
        <f>IF('[1]官房経費シート・円単位（合算）'!I45=0,"－",ROUNDDOWN('[1]官房経費シート・円単位（合算）'!I45/1000000,0))</f>
        <v>46</v>
      </c>
      <c r="J46" s="246"/>
      <c r="K46" s="174" t="str">
        <f>IF('[1]官房経費シート・円単位（合算）'!K45=0,"－",ROUNDDOWN('[1]官房経費シート・円単位（合算）'!K45/1000000,0))</f>
        <v>－</v>
      </c>
      <c r="L46" s="246"/>
      <c r="M46" s="245">
        <f>IF('[1]官房経費シート・円単位（合算）'!M45=0,"－",ROUNDDOWN('[1]官房経費シート・円単位（合算）'!M45/1000000,0))</f>
        <v>117</v>
      </c>
      <c r="N46" s="12"/>
      <c r="O46" s="12"/>
      <c r="P46" s="12"/>
      <c r="X46" s="13"/>
    </row>
    <row r="47" spans="1:24" ht="12.75">
      <c r="A47" s="1"/>
      <c r="B47" s="14"/>
      <c r="C47" s="12"/>
      <c r="D47" s="309" t="s">
        <v>23</v>
      </c>
      <c r="E47" s="310"/>
      <c r="F47" s="244"/>
      <c r="G47" s="245">
        <f>IF('[1]官房経費シート・円単位（合算）'!G46=0,"－",ROUNDDOWN('[1]官房経費シート・円単位（合算）'!G46/1000000,0))</f>
        <v>747</v>
      </c>
      <c r="H47" s="246"/>
      <c r="I47" s="245">
        <f>IF('[1]官房経費シート・円単位（合算）'!I46=0,"－",ROUNDDOWN('[1]官房経費シート・円単位（合算）'!I46/1000000,0))</f>
        <v>829</v>
      </c>
      <c r="J47" s="246"/>
      <c r="K47" s="174" t="str">
        <f>IF('[1]官房経費シート・円単位（合算）'!K46=0,"－",ROUNDDOWN('[1]官房経費シート・円単位（合算）'!K46/1000000,0))</f>
        <v>－</v>
      </c>
      <c r="L47" s="246"/>
      <c r="M47" s="245">
        <f>IF('[1]官房経費シート・円単位（合算）'!M46=0,"－",ROUNDDOWN('[1]官房経費シート・円単位（合算）'!M46/1000000,0))</f>
        <v>1577</v>
      </c>
      <c r="N47" s="12"/>
      <c r="O47" s="12"/>
      <c r="P47" s="12"/>
      <c r="X47" s="13"/>
    </row>
    <row r="48" spans="1:24" ht="12.75">
      <c r="A48" s="1"/>
      <c r="B48" s="14"/>
      <c r="C48" s="12"/>
      <c r="D48" s="309" t="s">
        <v>24</v>
      </c>
      <c r="E48" s="310"/>
      <c r="F48" s="244"/>
      <c r="G48" s="245">
        <f>IF('[1]官房経費シート・円単位（合算）'!G47=0,"－",ROUNDDOWN('[1]官房経費シート・円単位（合算）'!G47/1000000,0))</f>
        <v>77</v>
      </c>
      <c r="H48" s="246"/>
      <c r="I48" s="245">
        <f>IF('[1]官房経費シート・円単位（合算）'!I47=0,"－",ROUNDDOWN('[1]官房経費シート・円単位（合算）'!I47/1000000,0))</f>
        <v>6</v>
      </c>
      <c r="J48" s="246"/>
      <c r="K48" s="174" t="str">
        <f>IF('[1]官房経費シート・円単位（合算）'!K47=0,"－",ROUNDDOWN('[1]官房経費シート・円単位（合算）'!K47/1000000,0))</f>
        <v>－</v>
      </c>
      <c r="L48" s="246"/>
      <c r="M48" s="245">
        <f>IF('[1]官房経費シート・円単位（合算）'!M47=0,"－",ROUNDDOWN('[1]官房経費シート・円単位（合算）'!M47/1000000,0))</f>
        <v>83</v>
      </c>
      <c r="N48" s="12"/>
      <c r="O48" s="12"/>
      <c r="P48" s="12"/>
      <c r="X48" s="13"/>
    </row>
    <row r="49" spans="1:24" ht="13.5" thickBot="1">
      <c r="A49" s="1"/>
      <c r="B49" s="14"/>
      <c r="C49" s="12"/>
      <c r="D49" s="377" t="s">
        <v>34</v>
      </c>
      <c r="E49" s="378"/>
      <c r="F49" s="247"/>
      <c r="G49" s="248">
        <f>IF('[1]官房経費シート・円単位（合算）'!G48=0,"－",ROUNDDOWN('[1]官房経費シート・円単位（合算）'!G48/1000000,0))</f>
        <v>534</v>
      </c>
      <c r="H49" s="249"/>
      <c r="I49" s="248">
        <f>IF('[1]官房経費シート・円単位（合算）'!I48=0,"－",ROUNDDOWN('[1]官房経費シート・円単位（合算）'!I48/1000000,0))</f>
        <v>273</v>
      </c>
      <c r="J49" s="249"/>
      <c r="K49" s="177">
        <f>IF('[1]官房経費シート・円単位（合算）'!K48=0,"－",ROUNDDOWN('[1]官房経費シート・円単位（合算）'!K48/1000000,0))</f>
        <v>66042</v>
      </c>
      <c r="L49" s="249"/>
      <c r="M49" s="248">
        <f>IF('[1]官房経費シート・円単位（合算）'!M48=0,"－",ROUNDDOWN('[1]官房経費シート・円単位（合算）'!M48/1000000,0))</f>
        <v>66851</v>
      </c>
      <c r="N49" s="12"/>
      <c r="O49" s="12"/>
      <c r="P49" s="12"/>
      <c r="X49" s="13"/>
    </row>
    <row r="50" spans="1:24" ht="13.5" thickTop="1">
      <c r="A50" s="1"/>
      <c r="B50" s="14"/>
      <c r="C50" s="12"/>
      <c r="D50" s="379" t="s">
        <v>35</v>
      </c>
      <c r="E50" s="380"/>
      <c r="F50" s="250"/>
      <c r="G50" s="183">
        <f>IF('[1]官房経費シート・円単位（合算）'!G49=0,"－",ROUNDDOWN('[1]官房経費シート・円単位（合算）'!G49/1000000,0))</f>
        <v>8049</v>
      </c>
      <c r="H50" s="251"/>
      <c r="I50" s="183">
        <f>IF('[1]官房経費シート・円単位（合算）'!I49=0,"－",ROUNDDOWN('[1]官房経費シート・円単位（合算）'!I49/1000000,0))</f>
        <v>2781</v>
      </c>
      <c r="J50" s="251"/>
      <c r="K50" s="216">
        <f>IF('[1]官房経費シート・円単位（合算）'!K49=0,"－",ROUNDDOWN('[1]官房経費シート・円単位（合算）'!K49/1000000,0))</f>
        <v>66042</v>
      </c>
      <c r="L50" s="251"/>
      <c r="M50" s="183">
        <f>IF('[1]官房経費シート・円単位（合算）'!M49=0,"－",ROUNDDOWN('[1]官房経費シート・円単位（合算）'!M49/1000000,0))</f>
        <v>76874</v>
      </c>
      <c r="N50" s="12"/>
      <c r="O50" s="12"/>
      <c r="P50" s="12"/>
      <c r="X50" s="13"/>
    </row>
    <row r="51" spans="1:24" ht="12.75" customHeight="1">
      <c r="A51" s="1"/>
      <c r="B51" s="14"/>
      <c r="C51" s="12"/>
      <c r="D51" s="381" t="s">
        <v>317</v>
      </c>
      <c r="E51" s="382"/>
      <c r="F51" s="382"/>
      <c r="G51" s="382"/>
      <c r="H51" s="22">
        <f>IF('[1]官房経費シート・円単位（合算）'!H50=0,"－",ROUNDDOWN('[1]官房経費シート・円単位（合算）'!H50/1000000,0))</f>
        <v>5328</v>
      </c>
      <c r="I51" s="22" t="s">
        <v>141</v>
      </c>
      <c r="J51" s="12"/>
      <c r="K51" s="12"/>
      <c r="L51" s="12"/>
      <c r="M51" s="12"/>
      <c r="N51" s="12"/>
      <c r="O51" s="12"/>
      <c r="P51" s="12"/>
      <c r="X51" s="13"/>
    </row>
    <row r="52" spans="1:24" ht="12.75">
      <c r="A52" s="1"/>
      <c r="B52" s="14"/>
      <c r="C52" s="12"/>
      <c r="D52" s="22" t="s">
        <v>318</v>
      </c>
      <c r="E52" s="12"/>
      <c r="F52" s="12"/>
      <c r="G52" s="22"/>
      <c r="H52" s="12"/>
      <c r="I52" s="12"/>
      <c r="J52" s="12"/>
      <c r="K52" s="12"/>
      <c r="L52" s="12"/>
      <c r="M52" s="12"/>
      <c r="N52" s="12"/>
      <c r="O52" s="12"/>
      <c r="P52" s="12"/>
      <c r="X52" s="13"/>
    </row>
    <row r="53" spans="1:24" ht="12.75">
      <c r="A53" s="1"/>
      <c r="B53" s="14"/>
      <c r="C53" s="252" t="s">
        <v>319</v>
      </c>
      <c r="D53" s="253" t="s">
        <v>320</v>
      </c>
      <c r="E53" s="254"/>
      <c r="F53" s="12"/>
      <c r="G53" s="22"/>
      <c r="H53" s="12"/>
      <c r="I53" s="12"/>
      <c r="J53" s="12"/>
      <c r="K53" s="12"/>
      <c r="L53" s="12"/>
      <c r="M53" s="12"/>
      <c r="N53" s="12"/>
      <c r="O53" s="12"/>
      <c r="P53" s="12"/>
      <c r="X53" s="13"/>
    </row>
    <row r="54" spans="1:24" ht="12.75">
      <c r="A54" s="1"/>
      <c r="B54" s="14"/>
      <c r="C54" s="252"/>
      <c r="D54" s="253" t="s">
        <v>321</v>
      </c>
      <c r="E54" s="254"/>
      <c r="F54" s="12"/>
      <c r="G54" s="22"/>
      <c r="H54" s="12"/>
      <c r="I54" s="12"/>
      <c r="J54" s="12"/>
      <c r="K54" s="12"/>
      <c r="L54" s="12"/>
      <c r="M54" s="12"/>
      <c r="N54" s="12"/>
      <c r="O54" s="12"/>
      <c r="P54" s="12"/>
      <c r="X54" s="13"/>
    </row>
    <row r="55" spans="1:24" ht="12.75">
      <c r="A55" s="1"/>
      <c r="B55" s="14"/>
      <c r="C55" s="252"/>
      <c r="D55" s="253" t="s">
        <v>322</v>
      </c>
      <c r="E55" s="254"/>
      <c r="F55" s="12"/>
      <c r="G55" s="22"/>
      <c r="H55" s="12"/>
      <c r="I55" s="12"/>
      <c r="J55" s="12"/>
      <c r="K55" s="12"/>
      <c r="L55" s="12"/>
      <c r="M55" s="12"/>
      <c r="N55" s="12"/>
      <c r="O55" s="12"/>
      <c r="P55" s="12"/>
      <c r="X55" s="13"/>
    </row>
    <row r="56" spans="1:24" ht="12.75">
      <c r="A56" s="1"/>
      <c r="B56" s="14"/>
      <c r="C56" s="253"/>
      <c r="D56" s="253" t="s">
        <v>323</v>
      </c>
      <c r="E56" s="255"/>
      <c r="F56" s="12"/>
      <c r="G56" s="22"/>
      <c r="H56" s="12"/>
      <c r="I56" s="12"/>
      <c r="J56" s="12"/>
      <c r="K56" s="12"/>
      <c r="L56" s="12"/>
      <c r="M56" s="12"/>
      <c r="N56" s="12"/>
      <c r="O56" s="12"/>
      <c r="P56" s="12"/>
      <c r="X56" s="13"/>
    </row>
    <row r="57" spans="1:24" ht="12.75">
      <c r="A57" s="1"/>
      <c r="B57" s="14"/>
      <c r="C57" s="253"/>
      <c r="D57" s="253" t="s">
        <v>324</v>
      </c>
      <c r="E57" s="254"/>
      <c r="F57" s="12"/>
      <c r="G57" s="22"/>
      <c r="H57" s="12"/>
      <c r="I57" s="12"/>
      <c r="J57" s="12"/>
      <c r="K57" s="12"/>
      <c r="L57" s="12"/>
      <c r="M57" s="12"/>
      <c r="N57" s="12"/>
      <c r="O57" s="12"/>
      <c r="P57" s="12"/>
      <c r="X57" s="13"/>
    </row>
    <row r="58" spans="1:24" ht="12.75">
      <c r="A58" s="1"/>
      <c r="B58" s="14"/>
      <c r="C58" s="253"/>
      <c r="D58" s="253" t="s">
        <v>325</v>
      </c>
      <c r="E58" s="254"/>
      <c r="F58" s="12"/>
      <c r="G58" s="22"/>
      <c r="H58" s="12"/>
      <c r="I58" s="12"/>
      <c r="J58" s="12"/>
      <c r="K58" s="12"/>
      <c r="L58" s="12"/>
      <c r="M58" s="12"/>
      <c r="N58" s="12"/>
      <c r="O58" s="12"/>
      <c r="P58" s="12"/>
      <c r="X58" s="13"/>
    </row>
    <row r="59" spans="1:24" ht="12.75">
      <c r="A59" s="1"/>
      <c r="B59" s="14"/>
      <c r="C59" s="256"/>
      <c r="D59" s="253"/>
      <c r="E59" s="254"/>
      <c r="F59" s="12"/>
      <c r="G59" s="22"/>
      <c r="H59" s="12"/>
      <c r="I59" s="12"/>
      <c r="J59" s="12"/>
      <c r="K59" s="12"/>
      <c r="L59" s="12"/>
      <c r="M59" s="12"/>
      <c r="N59" s="12"/>
      <c r="O59" s="12"/>
      <c r="P59" s="12"/>
      <c r="X59" s="13"/>
    </row>
    <row r="60" spans="1:24" ht="12.75">
      <c r="A60" s="1"/>
      <c r="B60" s="14"/>
      <c r="C60" s="252" t="s">
        <v>326</v>
      </c>
      <c r="D60" s="253" t="s">
        <v>156</v>
      </c>
      <c r="E60" s="254"/>
      <c r="F60" s="12"/>
      <c r="G60" s="22"/>
      <c r="H60" s="12"/>
      <c r="I60" s="12"/>
      <c r="J60" s="12"/>
      <c r="K60" s="12"/>
      <c r="L60" s="12"/>
      <c r="M60" s="12"/>
      <c r="N60" s="12"/>
      <c r="O60" s="12"/>
      <c r="P60" s="12"/>
      <c r="X60" s="13"/>
    </row>
    <row r="61" spans="1:24" ht="12.75">
      <c r="A61" s="1"/>
      <c r="B61" s="14"/>
      <c r="C61" s="256"/>
      <c r="D61" s="253" t="s">
        <v>157</v>
      </c>
      <c r="E61" s="254"/>
      <c r="F61" s="12"/>
      <c r="G61" s="22"/>
      <c r="H61" s="12"/>
      <c r="I61" s="12"/>
      <c r="J61" s="12"/>
      <c r="K61" s="12"/>
      <c r="L61" s="12"/>
      <c r="M61" s="12"/>
      <c r="N61" s="12"/>
      <c r="O61" s="12"/>
      <c r="P61" s="12"/>
      <c r="X61" s="13"/>
    </row>
    <row r="62" spans="1:24" ht="12.75">
      <c r="A62" s="1"/>
      <c r="B62" s="14"/>
      <c r="C62" s="256"/>
      <c r="D62" s="253" t="s">
        <v>327</v>
      </c>
      <c r="E62" s="254"/>
      <c r="F62" s="12"/>
      <c r="G62" s="22"/>
      <c r="H62" s="12"/>
      <c r="I62" s="12"/>
      <c r="J62" s="12"/>
      <c r="K62" s="12"/>
      <c r="L62" s="12"/>
      <c r="M62" s="12"/>
      <c r="N62" s="12"/>
      <c r="O62" s="12"/>
      <c r="P62" s="12"/>
      <c r="X62" s="13"/>
    </row>
    <row r="63" spans="1:24" ht="12.75">
      <c r="A63" s="1"/>
      <c r="B63" s="14"/>
      <c r="C63" s="256"/>
      <c r="D63" s="253" t="s">
        <v>159</v>
      </c>
      <c r="E63" s="254"/>
      <c r="F63" s="12"/>
      <c r="G63" s="22"/>
      <c r="H63" s="12"/>
      <c r="I63" s="12"/>
      <c r="J63" s="12"/>
      <c r="K63" s="12"/>
      <c r="L63" s="12"/>
      <c r="M63" s="12"/>
      <c r="N63" s="12"/>
      <c r="O63" s="12"/>
      <c r="P63" s="12"/>
      <c r="X63" s="13"/>
    </row>
    <row r="64" spans="1:24" ht="12.75">
      <c r="A64" s="1"/>
      <c r="B64" s="14"/>
      <c r="C64" s="256"/>
      <c r="D64" s="253" t="s">
        <v>327</v>
      </c>
      <c r="E64" s="254"/>
      <c r="F64" s="12"/>
      <c r="G64" s="22"/>
      <c r="H64" s="12"/>
      <c r="I64" s="12"/>
      <c r="J64" s="12"/>
      <c r="K64" s="12"/>
      <c r="L64" s="12"/>
      <c r="M64" s="12"/>
      <c r="N64" s="12"/>
      <c r="O64" s="12"/>
      <c r="P64" s="12"/>
      <c r="X64" s="13"/>
    </row>
    <row r="65" spans="1:24" ht="12.75">
      <c r="A65" s="1"/>
      <c r="B65" s="14"/>
      <c r="C65" s="256"/>
      <c r="D65" s="22" t="s">
        <v>160</v>
      </c>
      <c r="E65" s="254"/>
      <c r="F65" s="12"/>
      <c r="G65" s="22"/>
      <c r="H65" s="12"/>
      <c r="I65" s="12"/>
      <c r="J65" s="12"/>
      <c r="K65" s="12"/>
      <c r="L65" s="12"/>
      <c r="M65" s="12"/>
      <c r="N65" s="12"/>
      <c r="O65" s="12"/>
      <c r="P65" s="12"/>
      <c r="X65" s="13"/>
    </row>
    <row r="66" spans="1:24" ht="12.75">
      <c r="A66" s="1"/>
      <c r="B66" s="14"/>
      <c r="C66" s="12"/>
      <c r="D66" s="22" t="s">
        <v>161</v>
      </c>
      <c r="E66" s="12"/>
      <c r="F66" s="12"/>
      <c r="G66" s="22"/>
      <c r="H66" s="12"/>
      <c r="I66" s="12"/>
      <c r="J66" s="12"/>
      <c r="K66" s="12"/>
      <c r="L66" s="12"/>
      <c r="M66" s="12"/>
      <c r="N66" s="12"/>
      <c r="O66" s="12"/>
      <c r="P66" s="12"/>
      <c r="X66" s="13"/>
    </row>
    <row r="67" spans="1:24" ht="13.5" thickBot="1">
      <c r="A67" s="1"/>
      <c r="B67" s="72"/>
      <c r="C67" s="73"/>
      <c r="D67" s="73"/>
      <c r="E67" s="73"/>
      <c r="F67" s="73"/>
      <c r="G67" s="73"/>
      <c r="H67" s="73"/>
      <c r="I67" s="73"/>
      <c r="J67" s="73"/>
      <c r="K67" s="73"/>
      <c r="L67" s="73"/>
      <c r="M67" s="73"/>
      <c r="N67" s="73"/>
      <c r="O67" s="73"/>
      <c r="P67" s="73"/>
      <c r="Q67" s="73"/>
      <c r="R67" s="73"/>
      <c r="S67" s="73"/>
      <c r="T67" s="73"/>
      <c r="U67" s="73"/>
      <c r="V67" s="73"/>
      <c r="W67" s="73"/>
      <c r="X67" s="74"/>
    </row>
  </sheetData>
  <sheetProtection/>
  <mergeCells count="33">
    <mergeCell ref="N28:N29"/>
    <mergeCell ref="T6:W9"/>
    <mergeCell ref="D11:G12"/>
    <mergeCell ref="H11:T11"/>
    <mergeCell ref="W11:W12"/>
    <mergeCell ref="E17:F17"/>
    <mergeCell ref="E18:F18"/>
    <mergeCell ref="L40:M40"/>
    <mergeCell ref="E19:F19"/>
    <mergeCell ref="E20:F20"/>
    <mergeCell ref="E21:F21"/>
    <mergeCell ref="D28:F29"/>
    <mergeCell ref="G28:G29"/>
    <mergeCell ref="D46:E46"/>
    <mergeCell ref="D30:F30"/>
    <mergeCell ref="D31:F31"/>
    <mergeCell ref="D32:F32"/>
    <mergeCell ref="D33:F33"/>
    <mergeCell ref="D34:P34"/>
    <mergeCell ref="D40:E40"/>
    <mergeCell ref="F40:G40"/>
    <mergeCell ref="H40:I40"/>
    <mergeCell ref="J40:K40"/>
    <mergeCell ref="D47:E47"/>
    <mergeCell ref="D48:E48"/>
    <mergeCell ref="D49:E49"/>
    <mergeCell ref="D50:E50"/>
    <mergeCell ref="D51:G51"/>
    <mergeCell ref="D41:E41"/>
    <mergeCell ref="D42:E42"/>
    <mergeCell ref="D43:E43"/>
    <mergeCell ref="D44:E44"/>
    <mergeCell ref="D45:E45"/>
  </mergeCells>
  <printOptions horizontalCentered="1" verticalCentered="1"/>
  <pageMargins left="0.1968503937007874" right="0.1968503937007874" top="0.2755905511811024" bottom="0.31496062992125984" header="0.31496062992125984" footer="0.31496062992125984"/>
  <pageSetup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B2:W55"/>
  <sheetViews>
    <sheetView zoomScalePageLayoutView="0" workbookViewId="0" topLeftCell="A1">
      <selection activeCell="D4" sqref="D4"/>
    </sheetView>
  </sheetViews>
  <sheetFormatPr defaultColWidth="9.00390625" defaultRowHeight="15"/>
  <cols>
    <col min="1" max="1" width="2.8515625" style="75" customWidth="1"/>
    <col min="2" max="2" width="3.421875" style="75" customWidth="1"/>
    <col min="3" max="3" width="2.140625" style="75" customWidth="1"/>
    <col min="4" max="4" width="16.140625" style="75" customWidth="1"/>
    <col min="5" max="5" width="33.7109375" style="75" customWidth="1"/>
    <col min="6" max="17" width="13.421875" style="75" customWidth="1"/>
    <col min="18" max="20" width="13.421875" style="75" hidden="1" customWidth="1"/>
    <col min="21" max="21" width="13.421875" style="75" customWidth="1"/>
    <col min="22" max="22" width="15.140625" style="75" customWidth="1"/>
    <col min="23" max="23" width="3.8515625" style="75" customWidth="1"/>
    <col min="24" max="24" width="4.8515625" style="75" customWidth="1"/>
    <col min="25" max="16384" width="9.00390625" style="75" customWidth="1"/>
  </cols>
  <sheetData>
    <row r="2" ht="15.75">
      <c r="B2" s="5" t="s">
        <v>36</v>
      </c>
    </row>
    <row r="3" ht="13.5" thickBot="1"/>
    <row r="4" spans="2:23" ht="12.75">
      <c r="B4" s="76"/>
      <c r="C4" s="77"/>
      <c r="D4" s="77"/>
      <c r="E4" s="77"/>
      <c r="F4" s="77"/>
      <c r="G4" s="77"/>
      <c r="H4" s="77"/>
      <c r="I4" s="77"/>
      <c r="J4" s="77"/>
      <c r="K4" s="77"/>
      <c r="L4" s="77"/>
      <c r="M4" s="77"/>
      <c r="N4" s="77"/>
      <c r="O4" s="77"/>
      <c r="P4" s="77"/>
      <c r="Q4" s="77"/>
      <c r="R4" s="77"/>
      <c r="S4" s="77"/>
      <c r="T4" s="77"/>
      <c r="U4" s="77"/>
      <c r="V4" s="77"/>
      <c r="W4" s="78"/>
    </row>
    <row r="5" spans="2:23" ht="18.75">
      <c r="B5" s="9"/>
      <c r="C5" s="10"/>
      <c r="D5" s="79" t="s">
        <v>37</v>
      </c>
      <c r="E5" s="11"/>
      <c r="F5" s="22"/>
      <c r="G5" s="22"/>
      <c r="H5" s="22"/>
      <c r="I5" s="22"/>
      <c r="J5" s="22"/>
      <c r="K5" s="22"/>
      <c r="L5" s="22"/>
      <c r="M5" s="22"/>
      <c r="N5" s="22"/>
      <c r="O5" s="22"/>
      <c r="P5" s="22"/>
      <c r="Q5" s="22"/>
      <c r="R5" s="22"/>
      <c r="S5" s="22"/>
      <c r="T5" s="22"/>
      <c r="U5" s="22"/>
      <c r="V5" s="22"/>
      <c r="W5" s="80"/>
    </row>
    <row r="6" spans="2:23" ht="14.25">
      <c r="B6" s="9"/>
      <c r="C6" s="22"/>
      <c r="D6" s="22"/>
      <c r="E6" s="22"/>
      <c r="F6" s="81"/>
      <c r="G6" s="22"/>
      <c r="H6" s="22"/>
      <c r="I6" s="21"/>
      <c r="J6" s="21"/>
      <c r="K6" s="21"/>
      <c r="L6" s="21"/>
      <c r="M6" s="21"/>
      <c r="T6" s="16"/>
      <c r="U6" s="16"/>
      <c r="V6" s="16"/>
      <c r="W6" s="80"/>
    </row>
    <row r="7" spans="2:23" ht="15.75">
      <c r="B7" s="9"/>
      <c r="C7" s="18"/>
      <c r="D7" s="20" t="s">
        <v>38</v>
      </c>
      <c r="E7" s="22"/>
      <c r="F7" s="22"/>
      <c r="G7" s="20"/>
      <c r="H7" s="21"/>
      <c r="I7" s="22"/>
      <c r="J7" s="22"/>
      <c r="K7" s="22"/>
      <c r="L7" s="22"/>
      <c r="M7" s="22"/>
      <c r="N7" s="22"/>
      <c r="O7" s="22"/>
      <c r="P7" s="22"/>
      <c r="Q7" s="22"/>
      <c r="R7" s="22"/>
      <c r="S7" s="22"/>
      <c r="T7" s="16"/>
      <c r="U7" s="23"/>
      <c r="V7" s="23" t="s">
        <v>39</v>
      </c>
      <c r="W7" s="80"/>
    </row>
    <row r="8" spans="2:23" ht="21">
      <c r="B8" s="9"/>
      <c r="C8" s="22"/>
      <c r="D8" s="296"/>
      <c r="E8" s="296"/>
      <c r="F8" s="82" t="s">
        <v>40</v>
      </c>
      <c r="G8" s="83" t="s">
        <v>41</v>
      </c>
      <c r="H8" s="83" t="s">
        <v>42</v>
      </c>
      <c r="I8" s="83" t="s">
        <v>43</v>
      </c>
      <c r="J8" s="83" t="s">
        <v>44</v>
      </c>
      <c r="K8" s="83" t="s">
        <v>45</v>
      </c>
      <c r="L8" s="83" t="s">
        <v>46</v>
      </c>
      <c r="M8" s="83" t="s">
        <v>47</v>
      </c>
      <c r="N8" s="83" t="s">
        <v>48</v>
      </c>
      <c r="O8" s="83" t="s">
        <v>49</v>
      </c>
      <c r="P8" s="83" t="s">
        <v>50</v>
      </c>
      <c r="Q8" s="83" t="s">
        <v>51</v>
      </c>
      <c r="R8" s="84" t="s">
        <v>52</v>
      </c>
      <c r="S8" s="83" t="s">
        <v>53</v>
      </c>
      <c r="T8" s="83" t="s">
        <v>54</v>
      </c>
      <c r="U8" s="85" t="s">
        <v>55</v>
      </c>
      <c r="V8" s="86" t="s">
        <v>56</v>
      </c>
      <c r="W8" s="80"/>
    </row>
    <row r="9" spans="2:23" ht="12.75">
      <c r="B9" s="9"/>
      <c r="C9" s="22"/>
      <c r="D9" s="297" t="s">
        <v>57</v>
      </c>
      <c r="E9" s="297"/>
      <c r="F9" s="27">
        <f>IF('[1]総括表参考・円単位（合算）'!F9=0,"－",ROUNDDOWN('[1]総括表参考・円単位（合算）'!F9/1000000,0))</f>
        <v>3156</v>
      </c>
      <c r="G9" s="27">
        <f>IF('[1]総括表参考・円単位（合算）'!G9=0,"－",ROUNDDOWN('[1]総括表参考・円単位（合算）'!G9/1000000,0))</f>
        <v>2526</v>
      </c>
      <c r="H9" s="27">
        <f>IF('[1]総括表参考・円単位（合算）'!H9=0,"－",ROUNDDOWN('[1]総括表参考・円単位（合算）'!H9/1000000,0))</f>
        <v>1116</v>
      </c>
      <c r="I9" s="27">
        <f>IF('[1]総括表参考・円単位（合算）'!I9=0,"－",ROUNDDOWN('[1]総括表参考・円単位（合算）'!I9/1000000,0))</f>
        <v>2737</v>
      </c>
      <c r="J9" s="27">
        <f>IF('[1]総括表参考・円単位（合算）'!J9=0,"－",ROUNDDOWN('[1]総括表参考・円単位（合算）'!J9/1000000,0))</f>
        <v>1992</v>
      </c>
      <c r="K9" s="27">
        <f>IF('[1]総括表参考・円単位（合算）'!K9=0,"－",ROUNDDOWN('[1]総括表参考・円単位（合算）'!K9/1000000,0))</f>
        <v>1006</v>
      </c>
      <c r="L9" s="27">
        <f>IF('[1]総括表参考・円単位（合算）'!L9=0,"－",ROUNDDOWN('[1]総括表参考・円単位（合算）'!L9/1000000,0))</f>
        <v>690</v>
      </c>
      <c r="M9" s="27">
        <f>IF('[1]総括表参考・円単位（合算）'!M9=0,"－",ROUNDDOWN('[1]総括表参考・円単位（合算）'!M9/1000000,0))</f>
        <v>2126</v>
      </c>
      <c r="N9" s="27">
        <f>IF('[1]総括表参考・円単位（合算）'!N9=0,"－",ROUNDDOWN('[1]総括表参考・円単位（合算）'!N9/1000000,0))</f>
        <v>2618</v>
      </c>
      <c r="O9" s="27">
        <f>IF('[1]総括表参考・円単位（合算）'!O9=0,"－",ROUNDDOWN('[1]総括表参考・円単位（合算）'!O9/1000000,0))</f>
        <v>3549</v>
      </c>
      <c r="P9" s="27">
        <f>IF('[1]総括表参考・円単位（合算）'!P9=0,"－",ROUNDDOWN('[1]総括表参考・円単位（合算）'!P9/1000000,0))</f>
        <v>4278</v>
      </c>
      <c r="Q9" s="27">
        <f>IF('[1]総括表参考・円単位（合算）'!Q9=0,"－",ROUNDDOWN('[1]総括表参考・円単位（合算）'!Q9/1000000,0))</f>
        <v>536</v>
      </c>
      <c r="R9" s="27" t="str">
        <f>IF('[1]総括表参考・円単位（合算）'!R9=0,"－",ROUNDDOWN('[1]総括表参考・円単位（合算）'!R9/1000000,0))</f>
        <v>－</v>
      </c>
      <c r="S9" s="27" t="str">
        <f>IF('[1]総括表参考・円単位（合算）'!S9=0,"－",ROUNDDOWN('[1]総括表参考・円単位（合算）'!S9/1000000,0))</f>
        <v>－</v>
      </c>
      <c r="T9" s="27" t="str">
        <f>IF('[1]総括表参考・円単位（合算）'!T9=0,"－",ROUNDDOWN('[1]総括表参考・円単位（合算）'!T9/1000000,0))</f>
        <v>－</v>
      </c>
      <c r="U9" s="87">
        <f>IF('[1]総括表参考・円単位（合算）'!U9=0,"－",ROUNDDOWN('[1]総括表参考・円単位（合算）'!U9/1000000,0))</f>
        <v>460</v>
      </c>
      <c r="V9" s="88">
        <f>IF('[1]総括表参考・円単位（合算）'!V9=0,"－",ROUNDDOWN('[1]総括表参考・円単位（合算）'!V9/1000000,0))</f>
        <v>26797</v>
      </c>
      <c r="W9" s="80"/>
    </row>
    <row r="10" spans="2:23" ht="12.75">
      <c r="B10" s="9"/>
      <c r="C10" s="22"/>
      <c r="D10" s="297" t="s">
        <v>58</v>
      </c>
      <c r="E10" s="297"/>
      <c r="F10" s="27">
        <f>IF('[1]総括表参考・円単位（合算）'!F10=0,"－",ROUNDDOWN('[1]総括表参考・円単位（合算）'!F10/1000000,0))</f>
        <v>1661</v>
      </c>
      <c r="G10" s="27">
        <f>IF('[1]総括表参考・円単位（合算）'!G10=0,"－",ROUNDDOWN('[1]総括表参考・円単位（合算）'!G10/1000000,0))</f>
        <v>1337</v>
      </c>
      <c r="H10" s="27">
        <f>IF('[1]総括表参考・円単位（合算）'!H10=0,"－",ROUNDDOWN('[1]総括表参考・円単位（合算）'!H10/1000000,0))</f>
        <v>1203</v>
      </c>
      <c r="I10" s="27">
        <f>IF('[1]総括表参考・円単位（合算）'!I10=0,"－",ROUNDDOWN('[1]総括表参考・円単位（合算）'!I10/1000000,0))</f>
        <v>1411</v>
      </c>
      <c r="J10" s="27">
        <f>IF('[1]総括表参考・円単位（合算）'!J10=0,"－",ROUNDDOWN('[1]総括表参考・円単位（合算）'!J10/1000000,0))</f>
        <v>1355</v>
      </c>
      <c r="K10" s="27">
        <f>IF('[1]総括表参考・円単位（合算）'!K10=0,"－",ROUNDDOWN('[1]総括表参考・円単位（合算）'!K10/1000000,0))</f>
        <v>702</v>
      </c>
      <c r="L10" s="27">
        <f>IF('[1]総括表参考・円単位（合算）'!L10=0,"－",ROUNDDOWN('[1]総括表参考・円単位（合算）'!L10/1000000,0))</f>
        <v>358</v>
      </c>
      <c r="M10" s="27">
        <f>IF('[1]総括表参考・円単位（合算）'!M10=0,"－",ROUNDDOWN('[1]総括表参考・円単位（合算）'!M10/1000000,0))</f>
        <v>1825</v>
      </c>
      <c r="N10" s="27">
        <f>IF('[1]総括表参考・円単位（合算）'!N10=0,"－",ROUNDDOWN('[1]総括表参考・円単位（合算）'!N10/1000000,0))</f>
        <v>1969</v>
      </c>
      <c r="O10" s="27">
        <f>IF('[1]総括表参考・円単位（合算）'!O10=0,"－",ROUNDDOWN('[1]総括表参考・円単位（合算）'!O10/1000000,0))</f>
        <v>3045</v>
      </c>
      <c r="P10" s="27">
        <f>IF('[1]総括表参考・円単位（合算）'!P10=0,"－",ROUNDDOWN('[1]総括表参考・円単位（合算）'!P10/1000000,0))</f>
        <v>2290</v>
      </c>
      <c r="Q10" s="27">
        <f>IF('[1]総括表参考・円単位（合算）'!Q10=0,"－",ROUNDDOWN('[1]総括表参考・円単位（合算）'!Q10/1000000,0))</f>
        <v>286</v>
      </c>
      <c r="R10" s="27" t="str">
        <f>IF('[1]総括表参考・円単位（合算）'!R10=0,"－",ROUNDDOWN('[1]総括表参考・円単位（合算）'!R10/1000000,0))</f>
        <v>－</v>
      </c>
      <c r="S10" s="27" t="str">
        <f>IF('[1]総括表参考・円単位（合算）'!S10=0,"－",ROUNDDOWN('[1]総括表参考・円単位（合算）'!S10/1000000,0))</f>
        <v>－</v>
      </c>
      <c r="T10" s="27" t="str">
        <f>IF('[1]総括表参考・円単位（合算）'!T10=0,"－",ROUNDDOWN('[1]総括表参考・円単位（合算）'!T10/1000000,0))</f>
        <v>－</v>
      </c>
      <c r="U10" s="87">
        <f>IF('[1]総括表参考・円単位（合算）'!U10=0,"－",ROUNDDOWN('[1]総括表参考・円単位（合算）'!U10/1000000,0))</f>
        <v>246</v>
      </c>
      <c r="V10" s="88">
        <f>IF('[1]総括表参考・円単位（合算）'!V10=0,"－",ROUNDDOWN('[1]総括表参考・円単位（合算）'!V10/1000000,0))</f>
        <v>17694</v>
      </c>
      <c r="W10" s="80"/>
    </row>
    <row r="11" spans="2:23" ht="12.75">
      <c r="B11" s="9"/>
      <c r="C11" s="22"/>
      <c r="D11" s="297" t="s">
        <v>59</v>
      </c>
      <c r="E11" s="297"/>
      <c r="F11" s="27">
        <f>IF('[1]総括表参考・円単位（合算）'!F11=0,"－",ROUNDDOWN('[1]総括表参考・円単位（合算）'!F11/1000000,0))</f>
        <v>324</v>
      </c>
      <c r="G11" s="27">
        <f>IF('[1]総括表参考・円単位（合算）'!G11=0,"－",ROUNDDOWN('[1]総括表参考・円単位（合算）'!G11/1000000,0))</f>
        <v>261</v>
      </c>
      <c r="H11" s="27">
        <f>IF('[1]総括表参考・円単位（合算）'!H11=0,"－",ROUNDDOWN('[1]総括表参考・円単位（合算）'!H11/1000000,0))</f>
        <v>114</v>
      </c>
      <c r="I11" s="27">
        <f>IF('[1]総括表参考・円単位（合算）'!I11=0,"－",ROUNDDOWN('[1]総括表参考・円単位（合算）'!I11/1000000,0))</f>
        <v>280</v>
      </c>
      <c r="J11" s="27">
        <f>IF('[1]総括表参考・円単位（合算）'!J11=0,"－",ROUNDDOWN('[1]総括表参考・円単位（合算）'!J11/1000000,0))</f>
        <v>204</v>
      </c>
      <c r="K11" s="27">
        <f>IF('[1]総括表参考・円単位（合算）'!K11=0,"－",ROUNDDOWN('[1]総括表参考・円単位（合算）'!K11/1000000,0))</f>
        <v>103</v>
      </c>
      <c r="L11" s="27">
        <f>IF('[1]総括表参考・円単位（合算）'!L11=0,"－",ROUNDDOWN('[1]総括表参考・円単位（合算）'!L11/1000000,0))</f>
        <v>70</v>
      </c>
      <c r="M11" s="27">
        <f>IF('[1]総括表参考・円単位（合算）'!M11=0,"－",ROUNDDOWN('[1]総括表参考・円単位（合算）'!M11/1000000,0))</f>
        <v>199</v>
      </c>
      <c r="N11" s="27">
        <f>IF('[1]総括表参考・円単位（合算）'!N11=0,"－",ROUNDDOWN('[1]総括表参考・円単位（合算）'!N11/1000000,0))</f>
        <v>252</v>
      </c>
      <c r="O11" s="27">
        <f>IF('[1]総括表参考・円単位（合算）'!O11=0,"－",ROUNDDOWN('[1]総括表参考・円単位（合算）'!O11/1000000,0))</f>
        <v>333</v>
      </c>
      <c r="P11" s="27">
        <f>IF('[1]総括表参考・円単位（合算）'!P11=0,"－",ROUNDDOWN('[1]総括表参考・円単位（合算）'!P11/1000000,0))</f>
        <v>443</v>
      </c>
      <c r="Q11" s="27">
        <f>IF('[1]総括表参考・円単位（合算）'!Q11=0,"－",ROUNDDOWN('[1]総括表参考・円単位（合算）'!Q11/1000000,0))</f>
        <v>55</v>
      </c>
      <c r="R11" s="27" t="str">
        <f>IF('[1]総括表参考・円単位（合算）'!R11=0,"－",ROUNDDOWN('[1]総括表参考・円単位（合算）'!R11/1000000,0))</f>
        <v>－</v>
      </c>
      <c r="S11" s="27" t="str">
        <f>IF('[1]総括表参考・円単位（合算）'!S11=0,"－",ROUNDDOWN('[1]総括表参考・円単位（合算）'!S11/1000000,0))</f>
        <v>－</v>
      </c>
      <c r="T11" s="27" t="str">
        <f>IF('[1]総括表参考・円単位（合算）'!T11=0,"－",ROUNDDOWN('[1]総括表参考・円単位（合算）'!T11/1000000,0))</f>
        <v>－</v>
      </c>
      <c r="U11" s="87">
        <f>IF('[1]総括表参考・円単位（合算）'!U11=0,"－",ROUNDDOWN('[1]総括表参考・円単位（合算）'!U11/1000000,0))</f>
        <v>47</v>
      </c>
      <c r="V11" s="88">
        <f>IF('[1]総括表参考・円単位（合算）'!V11=0,"－",ROUNDDOWN('[1]総括表参考・円単位（合算）'!V11/1000000,0))</f>
        <v>2693</v>
      </c>
      <c r="W11" s="80"/>
    </row>
    <row r="12" spans="2:23" ht="12.75">
      <c r="B12" s="9"/>
      <c r="C12" s="22"/>
      <c r="D12" s="298" t="s">
        <v>60</v>
      </c>
      <c r="E12" s="89" t="s">
        <v>16</v>
      </c>
      <c r="F12" s="27" t="str">
        <f>IF('[1]総括表参考・円単位（合算）'!F12=0,"－",ROUNDDOWN('[1]総括表参考・円単位（合算）'!F12/1000000,0))</f>
        <v>－</v>
      </c>
      <c r="G12" s="27">
        <f>IF('[1]総括表参考・円単位（合算）'!G12=0,"－",ROUNDDOWN('[1]総括表参考・円単位（合算）'!G12/1000000,0))</f>
        <v>65</v>
      </c>
      <c r="H12" s="27">
        <f>IF('[1]総括表参考・円単位（合算）'!H12=0,"－",ROUNDDOWN('[1]総括表参考・円単位（合算）'!H12/1000000,0))</f>
        <v>65</v>
      </c>
      <c r="I12" s="27">
        <f>IF('[1]総括表参考・円単位（合算）'!I12=0,"－",ROUNDDOWN('[1]総括表参考・円単位（合算）'!I12/1000000,0))</f>
        <v>69</v>
      </c>
      <c r="J12" s="27" t="str">
        <f>IF('[1]総括表参考・円単位（合算）'!J12=0,"－",ROUNDDOWN('[1]総括表参考・円単位（合算）'!J12/1000000,0))</f>
        <v>－</v>
      </c>
      <c r="K12" s="27" t="str">
        <f>IF('[1]総括表参考・円単位（合算）'!K12=0,"－",ROUNDDOWN('[1]総括表参考・円単位（合算）'!K12/1000000,0))</f>
        <v>－</v>
      </c>
      <c r="L12" s="27" t="str">
        <f>IF('[1]総括表参考・円単位（合算）'!L12=0,"－",ROUNDDOWN('[1]総括表参考・円単位（合算）'!L12/1000000,0))</f>
        <v>－</v>
      </c>
      <c r="M12" s="27" t="str">
        <f>IF('[1]総括表参考・円単位（合算）'!M12=0,"－",ROUNDDOWN('[1]総括表参考・円単位（合算）'!M12/1000000,0))</f>
        <v>－</v>
      </c>
      <c r="N12" s="27" t="str">
        <f>IF('[1]総括表参考・円単位（合算）'!N12=0,"－",ROUNDDOWN('[1]総括表参考・円単位（合算）'!N12/1000000,0))</f>
        <v>－</v>
      </c>
      <c r="O12" s="27" t="str">
        <f>IF('[1]総括表参考・円単位（合算）'!O12=0,"－",ROUNDDOWN('[1]総括表参考・円単位（合算）'!O12/1000000,0))</f>
        <v>－</v>
      </c>
      <c r="P12" s="27" t="str">
        <f>IF('[1]総括表参考・円単位（合算）'!P12=0,"－",ROUNDDOWN('[1]総括表参考・円単位（合算）'!P12/1000000,0))</f>
        <v>－</v>
      </c>
      <c r="Q12" s="27" t="str">
        <f>IF('[1]総括表参考・円単位（合算）'!Q12=0,"－",ROUNDDOWN('[1]総括表参考・円単位（合算）'!Q12/1000000,0))</f>
        <v>－</v>
      </c>
      <c r="R12" s="27" t="str">
        <f>IF('[1]総括表参考・円単位（合算）'!R12=0,"－",ROUNDDOWN('[1]総括表参考・円単位（合算）'!R12/1000000,0))</f>
        <v>－</v>
      </c>
      <c r="S12" s="27" t="str">
        <f>IF('[1]総括表参考・円単位（合算）'!S12=0,"－",ROUNDDOWN('[1]総括表参考・円単位（合算）'!S12/1000000,0))</f>
        <v>－</v>
      </c>
      <c r="T12" s="27" t="str">
        <f>IF('[1]総括表参考・円単位（合算）'!T12=0,"－",ROUNDDOWN('[1]総括表参考・円単位（合算）'!T12/1000000,0))</f>
        <v>－</v>
      </c>
      <c r="U12" s="87" t="str">
        <f>IF('[1]総括表参考・円単位（合算）'!U12=0,"－",ROUNDDOWN('[1]総括表参考・円単位（合算）'!U12/1000000,0))</f>
        <v>－</v>
      </c>
      <c r="V12" s="88">
        <f>IF('[1]総括表参考・円単位（合算）'!V12=0,"－",ROUNDDOWN('[1]総括表参考・円単位（合算）'!V12/1000000,0))</f>
        <v>200</v>
      </c>
      <c r="W12" s="80"/>
    </row>
    <row r="13" spans="2:23" ht="13.5" customHeight="1" hidden="1">
      <c r="B13" s="9"/>
      <c r="C13" s="22"/>
      <c r="D13" s="299"/>
      <c r="E13" s="90" t="s">
        <v>61</v>
      </c>
      <c r="F13" s="27" t="str">
        <f>IF('[1]総括表参考・円単位（合算）'!F13=0,"－",ROUNDDOWN('[1]総括表参考・円単位（合算）'!F13/1000000,0))</f>
        <v>－</v>
      </c>
      <c r="G13" s="27">
        <f>IF('[1]総括表参考・円単位（合算）'!G13=0,"－",ROUNDDOWN('[1]総括表参考・円単位（合算）'!G13/1000000,0))</f>
        <v>65</v>
      </c>
      <c r="H13" s="27" t="str">
        <f>IF('[1]総括表参考・円単位（合算）'!H13=0,"－",ROUNDDOWN('[1]総括表参考・円単位（合算）'!H13/1000000,0))</f>
        <v>－</v>
      </c>
      <c r="I13" s="27" t="str">
        <f>IF('[1]総括表参考・円単位（合算）'!I13=0,"－",ROUNDDOWN('[1]総括表参考・円単位（合算）'!I13/1000000,0))</f>
        <v>－</v>
      </c>
      <c r="J13" s="27" t="str">
        <f>IF('[1]総括表参考・円単位（合算）'!J13=0,"－",ROUNDDOWN('[1]総括表参考・円単位（合算）'!J13/1000000,0))</f>
        <v>－</v>
      </c>
      <c r="K13" s="27" t="str">
        <f>IF('[1]総括表参考・円単位（合算）'!K13=0,"－",ROUNDDOWN('[1]総括表参考・円単位（合算）'!K13/1000000,0))</f>
        <v>－</v>
      </c>
      <c r="L13" s="27" t="str">
        <f>IF('[1]総括表参考・円単位（合算）'!L13=0,"－",ROUNDDOWN('[1]総括表参考・円単位（合算）'!L13/1000000,0))</f>
        <v>－</v>
      </c>
      <c r="M13" s="27" t="str">
        <f>IF('[1]総括表参考・円単位（合算）'!M13=0,"－",ROUNDDOWN('[1]総括表参考・円単位（合算）'!M13/1000000,0))</f>
        <v>－</v>
      </c>
      <c r="N13" s="27" t="str">
        <f>IF('[1]総括表参考・円単位（合算）'!N13=0,"－",ROUNDDOWN('[1]総括表参考・円単位（合算）'!N13/1000000,0))</f>
        <v>－</v>
      </c>
      <c r="O13" s="27" t="str">
        <f>IF('[1]総括表参考・円単位（合算）'!O13=0,"－",ROUNDDOWN('[1]総括表参考・円単位（合算）'!O13/1000000,0))</f>
        <v>－</v>
      </c>
      <c r="P13" s="27" t="str">
        <f>IF('[1]総括表参考・円単位（合算）'!P13=0,"－",ROUNDDOWN('[1]総括表参考・円単位（合算）'!P13/1000000,0))</f>
        <v>－</v>
      </c>
      <c r="Q13" s="27" t="str">
        <f>IF('[1]総括表参考・円単位（合算）'!Q13=0,"－",ROUNDDOWN('[1]総括表参考・円単位（合算）'!Q13/1000000,0))</f>
        <v>－</v>
      </c>
      <c r="R13" s="27" t="str">
        <f>IF('[1]総括表参考・円単位（合算）'!R13=0,"－",ROUNDDOWN('[1]総括表参考・円単位（合算）'!R13/1000000,0))</f>
        <v>－</v>
      </c>
      <c r="S13" s="27" t="str">
        <f>IF('[1]総括表参考・円単位（合算）'!S13=0,"－",ROUNDDOWN('[1]総括表参考・円単位（合算）'!S13/1000000,0))</f>
        <v>－</v>
      </c>
      <c r="T13" s="27" t="str">
        <f>IF('[1]総括表参考・円単位（合算）'!T13=0,"－",ROUNDDOWN('[1]総括表参考・円単位（合算）'!T13/1000000,0))</f>
        <v>－</v>
      </c>
      <c r="U13" s="87" t="str">
        <f>IF('[1]総括表参考・円単位（合算）'!U13=0,"－",ROUNDDOWN('[1]総括表参考・円単位（合算）'!U13/1000000,0))</f>
        <v>－</v>
      </c>
      <c r="V13" s="88">
        <f>IF('[1]総括表参考・円単位（合算）'!V13=0,"－",ROUNDDOWN('[1]総括表参考・円単位（合算）'!V13/1000000,0))</f>
        <v>65</v>
      </c>
      <c r="W13" s="80"/>
    </row>
    <row r="14" spans="2:23" ht="13.5" customHeight="1" hidden="1">
      <c r="B14" s="9"/>
      <c r="C14" s="22"/>
      <c r="D14" s="299"/>
      <c r="E14" s="91" t="s">
        <v>62</v>
      </c>
      <c r="F14" s="27" t="str">
        <f>IF('[1]総括表参考・円単位（合算）'!F14=0,"－",ROUNDDOWN('[1]総括表参考・円単位（合算）'!F14/1000000,0))</f>
        <v>－</v>
      </c>
      <c r="G14" s="27" t="str">
        <f>IF('[1]総括表参考・円単位（合算）'!G14=0,"－",ROUNDDOWN('[1]総括表参考・円単位（合算）'!G14/1000000,0))</f>
        <v>－</v>
      </c>
      <c r="H14" s="27">
        <f>IF('[1]総括表参考・円単位（合算）'!H14=0,"－",ROUNDDOWN('[1]総括表参考・円単位（合算）'!H14/1000000,0))</f>
        <v>65</v>
      </c>
      <c r="I14" s="27" t="str">
        <f>IF('[1]総括表参考・円単位（合算）'!I14=0,"－",ROUNDDOWN('[1]総括表参考・円単位（合算）'!I14/1000000,0))</f>
        <v>－</v>
      </c>
      <c r="J14" s="27" t="str">
        <f>IF('[1]総括表参考・円単位（合算）'!J14=0,"－",ROUNDDOWN('[1]総括表参考・円単位（合算）'!J14/1000000,0))</f>
        <v>－</v>
      </c>
      <c r="K14" s="27" t="str">
        <f>IF('[1]総括表参考・円単位（合算）'!K14=0,"－",ROUNDDOWN('[1]総括表参考・円単位（合算）'!K14/1000000,0))</f>
        <v>－</v>
      </c>
      <c r="L14" s="27" t="str">
        <f>IF('[1]総括表参考・円単位（合算）'!L14=0,"－",ROUNDDOWN('[1]総括表参考・円単位（合算）'!L14/1000000,0))</f>
        <v>－</v>
      </c>
      <c r="M14" s="27" t="str">
        <f>IF('[1]総括表参考・円単位（合算）'!M14=0,"－",ROUNDDOWN('[1]総括表参考・円単位（合算）'!M14/1000000,0))</f>
        <v>－</v>
      </c>
      <c r="N14" s="27" t="str">
        <f>IF('[1]総括表参考・円単位（合算）'!N14=0,"－",ROUNDDOWN('[1]総括表参考・円単位（合算）'!N14/1000000,0))</f>
        <v>－</v>
      </c>
      <c r="O14" s="27" t="str">
        <f>IF('[1]総括表参考・円単位（合算）'!O14=0,"－",ROUNDDOWN('[1]総括表参考・円単位（合算）'!O14/1000000,0))</f>
        <v>－</v>
      </c>
      <c r="P14" s="27" t="str">
        <f>IF('[1]総括表参考・円単位（合算）'!P14=0,"－",ROUNDDOWN('[1]総括表参考・円単位（合算）'!P14/1000000,0))</f>
        <v>－</v>
      </c>
      <c r="Q14" s="27" t="str">
        <f>IF('[1]総括表参考・円単位（合算）'!Q14=0,"－",ROUNDDOWN('[1]総括表参考・円単位（合算）'!Q14/1000000,0))</f>
        <v>－</v>
      </c>
      <c r="R14" s="27" t="str">
        <f>IF('[1]総括表参考・円単位（合算）'!R14=0,"－",ROUNDDOWN('[1]総括表参考・円単位（合算）'!R14/1000000,0))</f>
        <v>－</v>
      </c>
      <c r="S14" s="27" t="str">
        <f>IF('[1]総括表参考・円単位（合算）'!S14=0,"－",ROUNDDOWN('[1]総括表参考・円単位（合算）'!S14/1000000,0))</f>
        <v>－</v>
      </c>
      <c r="T14" s="27" t="str">
        <f>IF('[1]総括表参考・円単位（合算）'!T14=0,"－",ROUNDDOWN('[1]総括表参考・円単位（合算）'!T14/1000000,0))</f>
        <v>－</v>
      </c>
      <c r="U14" s="87" t="str">
        <f>IF('[1]総括表参考・円単位（合算）'!U14=0,"－",ROUNDDOWN('[1]総括表参考・円単位（合算）'!U14/1000000,0))</f>
        <v>－</v>
      </c>
      <c r="V14" s="88">
        <f>IF('[1]総括表参考・円単位（合算）'!V14=0,"－",ROUNDDOWN('[1]総括表参考・円単位（合算）'!V14/1000000,0))</f>
        <v>65</v>
      </c>
      <c r="W14" s="80"/>
    </row>
    <row r="15" spans="2:23" ht="13.5" customHeight="1" hidden="1">
      <c r="B15" s="9"/>
      <c r="C15" s="22"/>
      <c r="D15" s="299"/>
      <c r="E15" s="92" t="s">
        <v>63</v>
      </c>
      <c r="F15" s="27" t="str">
        <f>IF('[1]総括表参考・円単位（合算）'!F15=0,"－",ROUNDDOWN('[1]総括表参考・円単位（合算）'!F15/1000000,0))</f>
        <v>－</v>
      </c>
      <c r="G15" s="27" t="str">
        <f>IF('[1]総括表参考・円単位（合算）'!G15=0,"－",ROUNDDOWN('[1]総括表参考・円単位（合算）'!G15/1000000,0))</f>
        <v>－</v>
      </c>
      <c r="H15" s="27" t="str">
        <f>IF('[1]総括表参考・円単位（合算）'!H15=0,"－",ROUNDDOWN('[1]総括表参考・円単位（合算）'!H15/1000000,0))</f>
        <v>－</v>
      </c>
      <c r="I15" s="27">
        <f>IF('[1]総括表参考・円単位（合算）'!I15=0,"－",ROUNDDOWN('[1]総括表参考・円単位（合算）'!I15/1000000,0))</f>
        <v>69</v>
      </c>
      <c r="J15" s="27" t="str">
        <f>IF('[1]総括表参考・円単位（合算）'!J15=0,"－",ROUNDDOWN('[1]総括表参考・円単位（合算）'!J15/1000000,0))</f>
        <v>－</v>
      </c>
      <c r="K15" s="27" t="str">
        <f>IF('[1]総括表参考・円単位（合算）'!K15=0,"－",ROUNDDOWN('[1]総括表参考・円単位（合算）'!K15/1000000,0))</f>
        <v>－</v>
      </c>
      <c r="L15" s="27" t="str">
        <f>IF('[1]総括表参考・円単位（合算）'!L15=0,"－",ROUNDDOWN('[1]総括表参考・円単位（合算）'!L15/1000000,0))</f>
        <v>－</v>
      </c>
      <c r="M15" s="27" t="str">
        <f>IF('[1]総括表参考・円単位（合算）'!M15=0,"－",ROUNDDOWN('[1]総括表参考・円単位（合算）'!M15/1000000,0))</f>
        <v>－</v>
      </c>
      <c r="N15" s="27" t="str">
        <f>IF('[1]総括表参考・円単位（合算）'!N15=0,"－",ROUNDDOWN('[1]総括表参考・円単位（合算）'!N15/1000000,0))</f>
        <v>－</v>
      </c>
      <c r="O15" s="27" t="str">
        <f>IF('[1]総括表参考・円単位（合算）'!O15=0,"－",ROUNDDOWN('[1]総括表参考・円単位（合算）'!O15/1000000,0))</f>
        <v>－</v>
      </c>
      <c r="P15" s="27" t="str">
        <f>IF('[1]総括表参考・円単位（合算）'!P15=0,"－",ROUNDDOWN('[1]総括表参考・円単位（合算）'!P15/1000000,0))</f>
        <v>－</v>
      </c>
      <c r="Q15" s="27" t="str">
        <f>IF('[1]総括表参考・円単位（合算）'!Q15=0,"－",ROUNDDOWN('[1]総括表参考・円単位（合算）'!Q15/1000000,0))</f>
        <v>－</v>
      </c>
      <c r="R15" s="27" t="str">
        <f>IF('[1]総括表参考・円単位（合算）'!R15=0,"－",ROUNDDOWN('[1]総括表参考・円単位（合算）'!R15/1000000,0))</f>
        <v>－</v>
      </c>
      <c r="S15" s="27" t="str">
        <f>IF('[1]総括表参考・円単位（合算）'!S15=0,"－",ROUNDDOWN('[1]総括表参考・円単位（合算）'!S15/1000000,0))</f>
        <v>－</v>
      </c>
      <c r="T15" s="27" t="str">
        <f>IF('[1]総括表参考・円単位（合算）'!T15=0,"－",ROUNDDOWN('[1]総括表参考・円単位（合算）'!T15/1000000,0))</f>
        <v>－</v>
      </c>
      <c r="U15" s="87" t="str">
        <f>IF('[1]総括表参考・円単位（合算）'!U15=0,"－",ROUNDDOWN('[1]総括表参考・円単位（合算）'!U15/1000000,0))</f>
        <v>－</v>
      </c>
      <c r="V15" s="88">
        <f>IF('[1]総括表参考・円単位（合算）'!V15=0,"－",ROUNDDOWN('[1]総括表参考・円単位（合算）'!V15/1000000,0))</f>
        <v>69</v>
      </c>
      <c r="W15" s="80"/>
    </row>
    <row r="16" spans="2:23" ht="12.75">
      <c r="B16" s="9"/>
      <c r="C16" s="22"/>
      <c r="D16" s="299"/>
      <c r="E16" s="93" t="s">
        <v>17</v>
      </c>
      <c r="F16" s="27" t="str">
        <f>IF('[1]総括表参考・円単位（合算）'!F16=0,"－",ROUNDDOWN('[1]総括表参考・円単位（合算）'!F16/1000000,0))</f>
        <v>－</v>
      </c>
      <c r="G16" s="27" t="str">
        <f>IF('[1]総括表参考・円単位（合算）'!G16=0,"－",ROUNDDOWN('[1]総括表参考・円単位（合算）'!G16/1000000,0))</f>
        <v>－</v>
      </c>
      <c r="H16" s="27" t="str">
        <f>IF('[1]総括表参考・円単位（合算）'!H16=0,"－",ROUNDDOWN('[1]総括表参考・円単位（合算）'!H16/1000000,0))</f>
        <v>－</v>
      </c>
      <c r="I16" s="27" t="str">
        <f>IF('[1]総括表参考・円単位（合算）'!I16=0,"－",ROUNDDOWN('[1]総括表参考・円単位（合算）'!I16/1000000,0))</f>
        <v>－</v>
      </c>
      <c r="J16" s="27">
        <f>IF('[1]総括表参考・円単位（合算）'!J16=0,"－",ROUNDDOWN('[1]総括表参考・円単位（合算）'!J16/1000000,0))</f>
        <v>320649</v>
      </c>
      <c r="K16" s="27">
        <f>IF('[1]総括表参考・円単位（合算）'!K16=0,"－",ROUNDDOWN('[1]総括表参考・円単位（合算）'!K16/1000000,0))</f>
        <v>19191026</v>
      </c>
      <c r="L16" s="27">
        <f>IF('[1]総括表参考・円単位（合算）'!L16=0,"－",ROUNDDOWN('[1]総括表参考・円単位（合算）'!L16/1000000,0))</f>
        <v>2169935</v>
      </c>
      <c r="M16" s="27" t="str">
        <f>IF('[1]総括表参考・円単位（合算）'!M16=0,"－",ROUNDDOWN('[1]総括表参考・円単位（合算）'!M16/1000000,0))</f>
        <v>－</v>
      </c>
      <c r="N16" s="27" t="str">
        <f>IF('[1]総括表参考・円単位（合算）'!N16=0,"－",ROUNDDOWN('[1]総括表参考・円単位（合算）'!N16/1000000,0))</f>
        <v>－</v>
      </c>
      <c r="O16" s="27" t="str">
        <f>IF('[1]総括表参考・円単位（合算）'!O16=0,"－",ROUNDDOWN('[1]総括表参考・円単位（合算）'!O16/1000000,0))</f>
        <v>－</v>
      </c>
      <c r="P16" s="27" t="str">
        <f>IF('[1]総括表参考・円単位（合算）'!P16=0,"－",ROUNDDOWN('[1]総括表参考・円単位（合算）'!P16/1000000,0))</f>
        <v>－</v>
      </c>
      <c r="Q16" s="27" t="str">
        <f>IF('[1]総括表参考・円単位（合算）'!Q16=0,"－",ROUNDDOWN('[1]総括表参考・円単位（合算）'!Q16/1000000,0))</f>
        <v>－</v>
      </c>
      <c r="R16" s="27" t="str">
        <f>IF('[1]総括表参考・円単位（合算）'!R16=0,"－",ROUNDDOWN('[1]総括表参考・円単位（合算）'!R16/1000000,0))</f>
        <v>－</v>
      </c>
      <c r="S16" s="27" t="str">
        <f>IF('[1]総括表参考・円単位（合算）'!S16=0,"－",ROUNDDOWN('[1]総括表参考・円単位（合算）'!S16/1000000,0))</f>
        <v>－</v>
      </c>
      <c r="T16" s="27" t="str">
        <f>IF('[1]総括表参考・円単位（合算）'!T16=0,"－",ROUNDDOWN('[1]総括表参考・円単位（合算）'!T16/1000000,0))</f>
        <v>－</v>
      </c>
      <c r="U16" s="87" t="str">
        <f>IF('[1]総括表参考・円単位（合算）'!U16=0,"－",ROUNDDOWN('[1]総括表参考・円単位（合算）'!U16/1000000,0))</f>
        <v>－</v>
      </c>
      <c r="V16" s="88">
        <f>IF('[1]総括表参考・円単位（合算）'!V16=0,"－",ROUNDDOWN('[1]総括表参考・円単位（合算）'!V16/1000000,0))</f>
        <v>21681611</v>
      </c>
      <c r="W16" s="80"/>
    </row>
    <row r="17" spans="2:23" ht="13.5" customHeight="1" hidden="1">
      <c r="B17" s="9"/>
      <c r="C17" s="22"/>
      <c r="D17" s="299"/>
      <c r="E17" s="94" t="s">
        <v>64</v>
      </c>
      <c r="F17" s="27" t="str">
        <f>IF('[1]総括表参考・円単位（合算）'!F17=0,"－",ROUNDDOWN('[1]総括表参考・円単位（合算）'!F17/1000000,0))</f>
        <v>－</v>
      </c>
      <c r="G17" s="27" t="str">
        <f>IF('[1]総括表参考・円単位（合算）'!G17=0,"－",ROUNDDOWN('[1]総括表参考・円単位（合算）'!G17/1000000,0))</f>
        <v>－</v>
      </c>
      <c r="H17" s="27" t="str">
        <f>IF('[1]総括表参考・円単位（合算）'!H17=0,"－",ROUNDDOWN('[1]総括表参考・円単位（合算）'!H17/1000000,0))</f>
        <v>－</v>
      </c>
      <c r="I17" s="27" t="str">
        <f>IF('[1]総括表参考・円単位（合算）'!I17=0,"－",ROUNDDOWN('[1]総括表参考・円単位（合算）'!I17/1000000,0))</f>
        <v>－</v>
      </c>
      <c r="J17" s="27">
        <f>IF('[1]総括表参考・円単位（合算）'!J17=0,"－",ROUNDDOWN('[1]総括表参考・円単位（合算）'!J17/1000000,0))</f>
        <v>8189</v>
      </c>
      <c r="K17" s="27">
        <f>IF('[1]総括表参考・円単位（合算）'!K17=0,"－",ROUNDDOWN('[1]総括表参考・円単位（合算）'!K17/1000000,0))</f>
        <v>877</v>
      </c>
      <c r="L17" s="27" t="str">
        <f>IF('[1]総括表参考・円単位（合算）'!L17=0,"－",ROUNDDOWN('[1]総括表参考・円単位（合算）'!L17/1000000,0))</f>
        <v>－</v>
      </c>
      <c r="M17" s="27" t="str">
        <f>IF('[1]総括表参考・円単位（合算）'!M17=0,"－",ROUNDDOWN('[1]総括表参考・円単位（合算）'!M17/1000000,0))</f>
        <v>－</v>
      </c>
      <c r="N17" s="27" t="str">
        <f>IF('[1]総括表参考・円単位（合算）'!N17=0,"－",ROUNDDOWN('[1]総括表参考・円単位（合算）'!N17/1000000,0))</f>
        <v>－</v>
      </c>
      <c r="O17" s="27" t="str">
        <f>IF('[1]総括表参考・円単位（合算）'!O17=0,"－",ROUNDDOWN('[1]総括表参考・円単位（合算）'!O17/1000000,0))</f>
        <v>－</v>
      </c>
      <c r="P17" s="27" t="str">
        <f>IF('[1]総括表参考・円単位（合算）'!P17=0,"－",ROUNDDOWN('[1]総括表参考・円単位（合算）'!P17/1000000,0))</f>
        <v>－</v>
      </c>
      <c r="Q17" s="27" t="str">
        <f>IF('[1]総括表参考・円単位（合算）'!Q17=0,"－",ROUNDDOWN('[1]総括表参考・円単位（合算）'!Q17/1000000,0))</f>
        <v>－</v>
      </c>
      <c r="R17" s="27" t="str">
        <f>IF('[1]総括表参考・円単位（合算）'!R17=0,"－",ROUNDDOWN('[1]総括表参考・円単位（合算）'!R17/1000000,0))</f>
        <v>－</v>
      </c>
      <c r="S17" s="27" t="str">
        <f>IF('[1]総括表参考・円単位（合算）'!S17=0,"－",ROUNDDOWN('[1]総括表参考・円単位（合算）'!S17/1000000,0))</f>
        <v>－</v>
      </c>
      <c r="T17" s="27" t="str">
        <f>IF('[1]総括表参考・円単位（合算）'!T17=0,"－",ROUNDDOWN('[1]総括表参考・円単位（合算）'!T17/1000000,0))</f>
        <v>－</v>
      </c>
      <c r="U17" s="87" t="str">
        <f>IF('[1]総括表参考・円単位（合算）'!U17=0,"－",ROUNDDOWN('[1]総括表参考・円単位（合算）'!U17/1000000,0))</f>
        <v>－</v>
      </c>
      <c r="V17" s="88">
        <f>IF('[1]総括表参考・円単位（合算）'!V17=0,"－",ROUNDDOWN('[1]総括表参考・円単位（合算）'!V17/1000000,0))</f>
        <v>9067</v>
      </c>
      <c r="W17" s="80"/>
    </row>
    <row r="18" spans="2:23" ht="13.5" customHeight="1" hidden="1">
      <c r="B18" s="9"/>
      <c r="C18" s="22"/>
      <c r="D18" s="299"/>
      <c r="E18" s="91" t="s">
        <v>65</v>
      </c>
      <c r="F18" s="27" t="str">
        <f>IF('[1]総括表参考・円単位（合算）'!F18=0,"－",ROUNDDOWN('[1]総括表参考・円単位（合算）'!F18/1000000,0))</f>
        <v>－</v>
      </c>
      <c r="G18" s="27" t="str">
        <f>IF('[1]総括表参考・円単位（合算）'!G18=0,"－",ROUNDDOWN('[1]総括表参考・円単位（合算）'!G18/1000000,0))</f>
        <v>－</v>
      </c>
      <c r="H18" s="27" t="str">
        <f>IF('[1]総括表参考・円単位（合算）'!H18=0,"－",ROUNDDOWN('[1]総括表参考・円単位（合算）'!H18/1000000,0))</f>
        <v>－</v>
      </c>
      <c r="I18" s="27" t="str">
        <f>IF('[1]総括表参考・円単位（合算）'!I18=0,"－",ROUNDDOWN('[1]総括表参考・円単位（合算）'!I18/1000000,0))</f>
        <v>－</v>
      </c>
      <c r="J18" s="27">
        <f>IF('[1]総括表参考・円単位（合算）'!J18=0,"－",ROUNDDOWN('[1]総括表参考・円単位（合算）'!J18/1000000,0))</f>
        <v>312460</v>
      </c>
      <c r="K18" s="27" t="str">
        <f>IF('[1]総括表参考・円単位（合算）'!K18=0,"－",ROUNDDOWN('[1]総括表参考・円単位（合算）'!K18/1000000,0))</f>
        <v>－</v>
      </c>
      <c r="L18" s="27" t="str">
        <f>IF('[1]総括表参考・円単位（合算）'!L18=0,"－",ROUNDDOWN('[1]総括表参考・円単位（合算）'!L18/1000000,0))</f>
        <v>－</v>
      </c>
      <c r="M18" s="27" t="str">
        <f>IF('[1]総括表参考・円単位（合算）'!M18=0,"－",ROUNDDOWN('[1]総括表参考・円単位（合算）'!M18/1000000,0))</f>
        <v>－</v>
      </c>
      <c r="N18" s="27" t="str">
        <f>IF('[1]総括表参考・円単位（合算）'!N18=0,"－",ROUNDDOWN('[1]総括表参考・円単位（合算）'!N18/1000000,0))</f>
        <v>－</v>
      </c>
      <c r="O18" s="27" t="str">
        <f>IF('[1]総括表参考・円単位（合算）'!O18=0,"－",ROUNDDOWN('[1]総括表参考・円単位（合算）'!O18/1000000,0))</f>
        <v>－</v>
      </c>
      <c r="P18" s="27" t="str">
        <f>IF('[1]総括表参考・円単位（合算）'!P18=0,"－",ROUNDDOWN('[1]総括表参考・円単位（合算）'!P18/1000000,0))</f>
        <v>－</v>
      </c>
      <c r="Q18" s="27" t="str">
        <f>IF('[1]総括表参考・円単位（合算）'!Q18=0,"－",ROUNDDOWN('[1]総括表参考・円単位（合算）'!Q18/1000000,0))</f>
        <v>－</v>
      </c>
      <c r="R18" s="27" t="str">
        <f>IF('[1]総括表参考・円単位（合算）'!R18=0,"－",ROUNDDOWN('[1]総括表参考・円単位（合算）'!R18/1000000,0))</f>
        <v>－</v>
      </c>
      <c r="S18" s="27" t="str">
        <f>IF('[1]総括表参考・円単位（合算）'!S18=0,"－",ROUNDDOWN('[1]総括表参考・円単位（合算）'!S18/1000000,0))</f>
        <v>－</v>
      </c>
      <c r="T18" s="27" t="str">
        <f>IF('[1]総括表参考・円単位（合算）'!T18=0,"－",ROUNDDOWN('[1]総括表参考・円単位（合算）'!T18/1000000,0))</f>
        <v>－</v>
      </c>
      <c r="U18" s="87" t="str">
        <f>IF('[1]総括表参考・円単位（合算）'!U18=0,"－",ROUNDDOWN('[1]総括表参考・円単位（合算）'!U18/1000000,0))</f>
        <v>－</v>
      </c>
      <c r="V18" s="88">
        <f>IF('[1]総括表参考・円単位（合算）'!V18=0,"－",ROUNDDOWN('[1]総括表参考・円単位（合算）'!V18/1000000,0))</f>
        <v>312460</v>
      </c>
      <c r="W18" s="80"/>
    </row>
    <row r="19" spans="2:23" ht="13.5" customHeight="1" hidden="1">
      <c r="B19" s="9"/>
      <c r="C19" s="22"/>
      <c r="D19" s="299"/>
      <c r="E19" s="91" t="s">
        <v>66</v>
      </c>
      <c r="F19" s="27" t="str">
        <f>IF('[1]総括表参考・円単位（合算）'!F19=0,"－",ROUNDDOWN('[1]総括表参考・円単位（合算）'!F19/1000000,0))</f>
        <v>－</v>
      </c>
      <c r="G19" s="27" t="str">
        <f>IF('[1]総括表参考・円単位（合算）'!G19=0,"－",ROUNDDOWN('[1]総括表参考・円単位（合算）'!G19/1000000,0))</f>
        <v>－</v>
      </c>
      <c r="H19" s="27" t="str">
        <f>IF('[1]総括表参考・円単位（合算）'!H19=0,"－",ROUNDDOWN('[1]総括表参考・円単位（合算）'!H19/1000000,0))</f>
        <v>－</v>
      </c>
      <c r="I19" s="27" t="str">
        <f>IF('[1]総括表参考・円単位（合算）'!I19=0,"－",ROUNDDOWN('[1]総括表参考・円単位（合算）'!I19/1000000,0))</f>
        <v>－</v>
      </c>
      <c r="J19" s="27" t="str">
        <f>IF('[1]総括表参考・円単位（合算）'!J19=0,"－",ROUNDDOWN('[1]総括表参考・円単位（合算）'!J19/1000000,0))</f>
        <v>－</v>
      </c>
      <c r="K19" s="27">
        <f>IF('[1]総括表参考・円単位（合算）'!K19=0,"－",ROUNDDOWN('[1]総括表参考・円単位（合算）'!K19/1000000,0))</f>
        <v>19190148</v>
      </c>
      <c r="L19" s="27" t="str">
        <f>IF('[1]総括表参考・円単位（合算）'!L19=0,"－",ROUNDDOWN('[1]総括表参考・円単位（合算）'!L19/1000000,0))</f>
        <v>－</v>
      </c>
      <c r="M19" s="27" t="str">
        <f>IF('[1]総括表参考・円単位（合算）'!M19=0,"－",ROUNDDOWN('[1]総括表参考・円単位（合算）'!M19/1000000,0))</f>
        <v>－</v>
      </c>
      <c r="N19" s="27" t="str">
        <f>IF('[1]総括表参考・円単位（合算）'!N19=0,"－",ROUNDDOWN('[1]総括表参考・円単位（合算）'!N19/1000000,0))</f>
        <v>－</v>
      </c>
      <c r="O19" s="27" t="str">
        <f>IF('[1]総括表参考・円単位（合算）'!O19=0,"－",ROUNDDOWN('[1]総括表参考・円単位（合算）'!O19/1000000,0))</f>
        <v>－</v>
      </c>
      <c r="P19" s="27" t="str">
        <f>IF('[1]総括表参考・円単位（合算）'!P19=0,"－",ROUNDDOWN('[1]総括表参考・円単位（合算）'!P19/1000000,0))</f>
        <v>－</v>
      </c>
      <c r="Q19" s="27" t="str">
        <f>IF('[1]総括表参考・円単位（合算）'!Q19=0,"－",ROUNDDOWN('[1]総括表参考・円単位（合算）'!Q19/1000000,0))</f>
        <v>－</v>
      </c>
      <c r="R19" s="27" t="str">
        <f>IF('[1]総括表参考・円単位（合算）'!R19=0,"－",ROUNDDOWN('[1]総括表参考・円単位（合算）'!R19/1000000,0))</f>
        <v>－</v>
      </c>
      <c r="S19" s="27" t="str">
        <f>IF('[1]総括表参考・円単位（合算）'!S19=0,"－",ROUNDDOWN('[1]総括表参考・円単位（合算）'!S19/1000000,0))</f>
        <v>－</v>
      </c>
      <c r="T19" s="27" t="str">
        <f>IF('[1]総括表参考・円単位（合算）'!T19=0,"－",ROUNDDOWN('[1]総括表参考・円単位（合算）'!T19/1000000,0))</f>
        <v>－</v>
      </c>
      <c r="U19" s="87" t="str">
        <f>IF('[1]総括表参考・円単位（合算）'!U19=0,"－",ROUNDDOWN('[1]総括表参考・円単位（合算）'!U19/1000000,0))</f>
        <v>－</v>
      </c>
      <c r="V19" s="88">
        <f>IF('[1]総括表参考・円単位（合算）'!V19=0,"－",ROUNDDOWN('[1]総括表参考・円単位（合算）'!V19/1000000,0))</f>
        <v>19190148</v>
      </c>
      <c r="W19" s="80"/>
    </row>
    <row r="20" spans="2:23" ht="13.5" customHeight="1" hidden="1">
      <c r="B20" s="9"/>
      <c r="C20" s="22"/>
      <c r="D20" s="299"/>
      <c r="E20" s="92" t="s">
        <v>67</v>
      </c>
      <c r="F20" s="27" t="str">
        <f>IF('[1]総括表参考・円単位（合算）'!F20=0,"－",ROUNDDOWN('[1]総括表参考・円単位（合算）'!F20/1000000,0))</f>
        <v>－</v>
      </c>
      <c r="G20" s="27" t="str">
        <f>IF('[1]総括表参考・円単位（合算）'!G20=0,"－",ROUNDDOWN('[1]総括表参考・円単位（合算）'!G20/1000000,0))</f>
        <v>－</v>
      </c>
      <c r="H20" s="27" t="str">
        <f>IF('[1]総括表参考・円単位（合算）'!H20=0,"－",ROUNDDOWN('[1]総括表参考・円単位（合算）'!H20/1000000,0))</f>
        <v>－</v>
      </c>
      <c r="I20" s="27" t="str">
        <f>IF('[1]総括表参考・円単位（合算）'!I20=0,"－",ROUNDDOWN('[1]総括表参考・円単位（合算）'!I20/1000000,0))</f>
        <v>－</v>
      </c>
      <c r="J20" s="27" t="str">
        <f>IF('[1]総括表参考・円単位（合算）'!J20=0,"－",ROUNDDOWN('[1]総括表参考・円単位（合算）'!J20/1000000,0))</f>
        <v>－</v>
      </c>
      <c r="K20" s="27" t="str">
        <f>IF('[1]総括表参考・円単位（合算）'!K20=0,"－",ROUNDDOWN('[1]総括表参考・円単位（合算）'!K20/1000000,0))</f>
        <v>－</v>
      </c>
      <c r="L20" s="27">
        <f>IF('[1]総括表参考・円単位（合算）'!L20=0,"－",ROUNDDOWN('[1]総括表参考・円単位（合算）'!L20/1000000,0))</f>
        <v>2169935</v>
      </c>
      <c r="M20" s="27" t="str">
        <f>IF('[1]総括表参考・円単位（合算）'!M20=0,"－",ROUNDDOWN('[1]総括表参考・円単位（合算）'!M20/1000000,0))</f>
        <v>－</v>
      </c>
      <c r="N20" s="27" t="str">
        <f>IF('[1]総括表参考・円単位（合算）'!N20=0,"－",ROUNDDOWN('[1]総括表参考・円単位（合算）'!N20/1000000,0))</f>
        <v>－</v>
      </c>
      <c r="O20" s="27" t="str">
        <f>IF('[1]総括表参考・円単位（合算）'!O20=0,"－",ROUNDDOWN('[1]総括表参考・円単位（合算）'!O20/1000000,0))</f>
        <v>－</v>
      </c>
      <c r="P20" s="27" t="str">
        <f>IF('[1]総括表参考・円単位（合算）'!P20=0,"－",ROUNDDOWN('[1]総括表参考・円単位（合算）'!P20/1000000,0))</f>
        <v>－</v>
      </c>
      <c r="Q20" s="27" t="str">
        <f>IF('[1]総括表参考・円単位（合算）'!Q20=0,"－",ROUNDDOWN('[1]総括表参考・円単位（合算）'!Q20/1000000,0))</f>
        <v>－</v>
      </c>
      <c r="R20" s="27" t="str">
        <f>IF('[1]総括表参考・円単位（合算）'!R20=0,"－",ROUNDDOWN('[1]総括表参考・円単位（合算）'!R20/1000000,0))</f>
        <v>－</v>
      </c>
      <c r="S20" s="27" t="str">
        <f>IF('[1]総括表参考・円単位（合算）'!S20=0,"－",ROUNDDOWN('[1]総括表参考・円単位（合算）'!S20/1000000,0))</f>
        <v>－</v>
      </c>
      <c r="T20" s="27" t="str">
        <f>IF('[1]総括表参考・円単位（合算）'!T20=0,"－",ROUNDDOWN('[1]総括表参考・円単位（合算）'!T20/1000000,0))</f>
        <v>－</v>
      </c>
      <c r="U20" s="87" t="str">
        <f>IF('[1]総括表参考・円単位（合算）'!U20=0,"－",ROUNDDOWN('[1]総括表参考・円単位（合算）'!U20/1000000,0))</f>
        <v>－</v>
      </c>
      <c r="V20" s="88">
        <f>IF('[1]総括表参考・円単位（合算）'!V20=0,"－",ROUNDDOWN('[1]総括表参考・円単位（合算）'!V20/1000000,0))</f>
        <v>2169935</v>
      </c>
      <c r="W20" s="80"/>
    </row>
    <row r="21" spans="2:23" ht="12.75">
      <c r="B21" s="9"/>
      <c r="C21" s="22"/>
      <c r="D21" s="299"/>
      <c r="E21" s="93" t="s">
        <v>18</v>
      </c>
      <c r="F21" s="27" t="str">
        <f>IF('[1]総括表参考・円単位（合算）'!F21=0,"－",ROUNDDOWN('[1]総括表参考・円単位（合算）'!F21/1000000,0))</f>
        <v>－</v>
      </c>
      <c r="G21" s="27" t="str">
        <f>IF('[1]総括表参考・円単位（合算）'!G21=0,"－",ROUNDDOWN('[1]総括表参考・円単位（合算）'!G21/1000000,0))</f>
        <v>－</v>
      </c>
      <c r="H21" s="27" t="str">
        <f>IF('[1]総括表参考・円単位（合算）'!H21=0,"－",ROUNDDOWN('[1]総括表参考・円単位（合算）'!H21/1000000,0))</f>
        <v>－</v>
      </c>
      <c r="I21" s="27" t="str">
        <f>IF('[1]総括表参考・円単位（合算）'!I21=0,"－",ROUNDDOWN('[1]総括表参考・円単位（合算）'!I21/1000000,0))</f>
        <v>－</v>
      </c>
      <c r="J21" s="27">
        <f>IF('[1]総括表参考・円単位（合算）'!J21=0,"－",ROUNDDOWN('[1]総括表参考・円単位（合算）'!J21/1000000,0))</f>
        <v>314</v>
      </c>
      <c r="K21" s="27" t="str">
        <f>IF('[1]総括表参考・円単位（合算）'!K21=0,"－",ROUNDDOWN('[1]総括表参考・円単位（合算）'!K21/1000000,0))</f>
        <v>－</v>
      </c>
      <c r="L21" s="27" t="str">
        <f>IF('[1]総括表参考・円単位（合算）'!L21=0,"－",ROUNDDOWN('[1]総括表参考・円単位（合算）'!L21/1000000,0))</f>
        <v>－</v>
      </c>
      <c r="M21" s="27" t="str">
        <f>IF('[1]総括表参考・円単位（合算）'!M21=0,"－",ROUNDDOWN('[1]総括表参考・円単位（合算）'!M21/1000000,0))</f>
        <v>－</v>
      </c>
      <c r="N21" s="27" t="str">
        <f>IF('[1]総括表参考・円単位（合算）'!N21=0,"－",ROUNDDOWN('[1]総括表参考・円単位（合算）'!N21/1000000,0))</f>
        <v>－</v>
      </c>
      <c r="O21" s="27" t="str">
        <f>IF('[1]総括表参考・円単位（合算）'!O21=0,"－",ROUNDDOWN('[1]総括表参考・円単位（合算）'!O21/1000000,0))</f>
        <v>－</v>
      </c>
      <c r="P21" s="27" t="str">
        <f>IF('[1]総括表参考・円単位（合算）'!P21=0,"－",ROUNDDOWN('[1]総括表参考・円単位（合算）'!P21/1000000,0))</f>
        <v>－</v>
      </c>
      <c r="Q21" s="27" t="str">
        <f>IF('[1]総括表参考・円単位（合算）'!Q21=0,"－",ROUNDDOWN('[1]総括表参考・円単位（合算）'!Q21/1000000,0))</f>
        <v>－</v>
      </c>
      <c r="R21" s="27" t="str">
        <f>IF('[1]総括表参考・円単位（合算）'!R21=0,"－",ROUNDDOWN('[1]総括表参考・円単位（合算）'!R21/1000000,0))</f>
        <v>－</v>
      </c>
      <c r="S21" s="27" t="str">
        <f>IF('[1]総括表参考・円単位（合算）'!S21=0,"－",ROUNDDOWN('[1]総括表参考・円単位（合算）'!S21/1000000,0))</f>
        <v>－</v>
      </c>
      <c r="T21" s="27" t="str">
        <f>IF('[1]総括表参考・円単位（合算）'!T21=0,"－",ROUNDDOWN('[1]総括表参考・円単位（合算）'!T21/1000000,0))</f>
        <v>－</v>
      </c>
      <c r="U21" s="87" t="str">
        <f>IF('[1]総括表参考・円単位（合算）'!U21=0,"－",ROUNDDOWN('[1]総括表参考・円単位（合算）'!U21/1000000,0))</f>
        <v>－</v>
      </c>
      <c r="V21" s="88">
        <f>IF('[1]総括表参考・円単位（合算）'!V21=0,"－",ROUNDDOWN('[1]総括表参考・円単位（合算）'!V21/1000000,0))</f>
        <v>314</v>
      </c>
      <c r="W21" s="80"/>
    </row>
    <row r="22" spans="2:23" ht="13.5" customHeight="1" hidden="1">
      <c r="B22" s="9"/>
      <c r="C22" s="22"/>
      <c r="D22" s="299"/>
      <c r="E22" s="93" t="s">
        <v>68</v>
      </c>
      <c r="F22" s="27" t="str">
        <f>IF('[1]総括表参考・円単位（合算）'!F22=0,"－",ROUNDDOWN('[1]総括表参考・円単位（合算）'!F22/1000000,0))</f>
        <v>－</v>
      </c>
      <c r="G22" s="27" t="str">
        <f>IF('[1]総括表参考・円単位（合算）'!G22=0,"－",ROUNDDOWN('[1]総括表参考・円単位（合算）'!G22/1000000,0))</f>
        <v>－</v>
      </c>
      <c r="H22" s="27" t="str">
        <f>IF('[1]総括表参考・円単位（合算）'!H22=0,"－",ROUNDDOWN('[1]総括表参考・円単位（合算）'!H22/1000000,0))</f>
        <v>－</v>
      </c>
      <c r="I22" s="27" t="str">
        <f>IF('[1]総括表参考・円単位（合算）'!I22=0,"－",ROUNDDOWN('[1]総括表参考・円単位（合算）'!I22/1000000,0))</f>
        <v>－</v>
      </c>
      <c r="J22" s="27">
        <f>IF('[1]総括表参考・円単位（合算）'!J22=0,"－",ROUNDDOWN('[1]総括表参考・円単位（合算）'!J22/1000000,0))</f>
        <v>314</v>
      </c>
      <c r="K22" s="27" t="str">
        <f>IF('[1]総括表参考・円単位（合算）'!K22=0,"－",ROUNDDOWN('[1]総括表参考・円単位（合算）'!K22/1000000,0))</f>
        <v>－</v>
      </c>
      <c r="L22" s="27" t="str">
        <f>IF('[1]総括表参考・円単位（合算）'!L22=0,"－",ROUNDDOWN('[1]総括表参考・円単位（合算）'!L22/1000000,0))</f>
        <v>－</v>
      </c>
      <c r="M22" s="27" t="str">
        <f>IF('[1]総括表参考・円単位（合算）'!M22=0,"－",ROUNDDOWN('[1]総括表参考・円単位（合算）'!M22/1000000,0))</f>
        <v>－</v>
      </c>
      <c r="N22" s="27" t="str">
        <f>IF('[1]総括表参考・円単位（合算）'!N22=0,"－",ROUNDDOWN('[1]総括表参考・円単位（合算）'!N22/1000000,0))</f>
        <v>－</v>
      </c>
      <c r="O22" s="27" t="str">
        <f>IF('[1]総括表参考・円単位（合算）'!O22=0,"－",ROUNDDOWN('[1]総括表参考・円単位（合算）'!O22/1000000,0))</f>
        <v>－</v>
      </c>
      <c r="P22" s="27" t="str">
        <f>IF('[1]総括表参考・円単位（合算）'!P22=0,"－",ROUNDDOWN('[1]総括表参考・円単位（合算）'!P22/1000000,0))</f>
        <v>－</v>
      </c>
      <c r="Q22" s="27" t="str">
        <f>IF('[1]総括表参考・円単位（合算）'!Q22=0,"－",ROUNDDOWN('[1]総括表参考・円単位（合算）'!Q22/1000000,0))</f>
        <v>－</v>
      </c>
      <c r="R22" s="27" t="str">
        <f>IF('[1]総括表参考・円単位（合算）'!R22=0,"－",ROUNDDOWN('[1]総括表参考・円単位（合算）'!R22/1000000,0))</f>
        <v>－</v>
      </c>
      <c r="S22" s="27" t="str">
        <f>IF('[1]総括表参考・円単位（合算）'!S22=0,"－",ROUNDDOWN('[1]総括表参考・円単位（合算）'!S22/1000000,0))</f>
        <v>－</v>
      </c>
      <c r="T22" s="27" t="str">
        <f>IF('[1]総括表参考・円単位（合算）'!T22=0,"－",ROUNDDOWN('[1]総括表参考・円単位（合算）'!T22/1000000,0))</f>
        <v>－</v>
      </c>
      <c r="U22" s="87" t="str">
        <f>IF('[1]総括表参考・円単位（合算）'!U22=0,"－",ROUNDDOWN('[1]総括表参考・円単位（合算）'!U22/1000000,0))</f>
        <v>－</v>
      </c>
      <c r="V22" s="88">
        <f>IF('[1]総括表参考・円単位（合算）'!V22=0,"－",ROUNDDOWN('[1]総括表参考・円単位（合算）'!V22/1000000,0))</f>
        <v>314</v>
      </c>
      <c r="W22" s="80"/>
    </row>
    <row r="23" spans="2:23" ht="12.75">
      <c r="B23" s="9"/>
      <c r="C23" s="22"/>
      <c r="D23" s="299"/>
      <c r="E23" s="93" t="s">
        <v>19</v>
      </c>
      <c r="F23" s="27" t="str">
        <f>IF('[1]総括表参考・円単位（合算）'!F23=0,"－",ROUNDDOWN('[1]総括表参考・円単位（合算）'!F23/1000000,0))</f>
        <v>－</v>
      </c>
      <c r="G23" s="27" t="str">
        <f>IF('[1]総括表参考・円単位（合算）'!G23=0,"－",ROUNDDOWN('[1]総括表参考・円単位（合算）'!G23/1000000,0))</f>
        <v>－</v>
      </c>
      <c r="H23" s="27">
        <f>IF('[1]総括表参考・円単位（合算）'!H23=0,"－",ROUNDDOWN('[1]総括表参考・円単位（合算）'!H23/1000000,0))</f>
        <v>4185</v>
      </c>
      <c r="I23" s="27" t="str">
        <f>IF('[1]総括表参考・円単位（合算）'!I23=0,"－",ROUNDDOWN('[1]総括表参考・円単位（合算）'!I23/1000000,0))</f>
        <v>－</v>
      </c>
      <c r="J23" s="27">
        <f>IF('[1]総括表参考・円単位（合算）'!J23=0,"－",ROUNDDOWN('[1]総括表参考・円単位（合算）'!J23/1000000,0))</f>
        <v>2183</v>
      </c>
      <c r="K23" s="27" t="str">
        <f>IF('[1]総括表参考・円単位（合算）'!K23=0,"－",ROUNDDOWN('[1]総括表参考・円単位（合算）'!K23/1000000,0))</f>
        <v>－</v>
      </c>
      <c r="L23" s="27" t="str">
        <f>IF('[1]総括表参考・円単位（合算）'!L23=0,"－",ROUNDDOWN('[1]総括表参考・円単位（合算）'!L23/1000000,0))</f>
        <v>－</v>
      </c>
      <c r="M23" s="27" t="str">
        <f>IF('[1]総括表参考・円単位（合算）'!M23=0,"－",ROUNDDOWN('[1]総括表参考・円単位（合算）'!M23/1000000,0))</f>
        <v>－</v>
      </c>
      <c r="N23" s="27" t="str">
        <f>IF('[1]総括表参考・円単位（合算）'!N23=0,"－",ROUNDDOWN('[1]総括表参考・円単位（合算）'!N23/1000000,0))</f>
        <v>－</v>
      </c>
      <c r="O23" s="27" t="str">
        <f>IF('[1]総括表参考・円単位（合算）'!O23=0,"－",ROUNDDOWN('[1]総括表参考・円単位（合算）'!O23/1000000,0))</f>
        <v>－</v>
      </c>
      <c r="P23" s="27" t="str">
        <f>IF('[1]総括表参考・円単位（合算）'!P23=0,"－",ROUNDDOWN('[1]総括表参考・円単位（合算）'!P23/1000000,0))</f>
        <v>－</v>
      </c>
      <c r="Q23" s="27" t="str">
        <f>IF('[1]総括表参考・円単位（合算）'!Q23=0,"－",ROUNDDOWN('[1]総括表参考・円単位（合算）'!Q23/1000000,0))</f>
        <v>－</v>
      </c>
      <c r="R23" s="27" t="str">
        <f>IF('[1]総括表参考・円単位（合算）'!R23=0,"－",ROUNDDOWN('[1]総括表参考・円単位（合算）'!R23/1000000,0))</f>
        <v>－</v>
      </c>
      <c r="S23" s="27" t="str">
        <f>IF('[1]総括表参考・円単位（合算）'!S23=0,"－",ROUNDDOWN('[1]総括表参考・円単位（合算）'!S23/1000000,0))</f>
        <v>－</v>
      </c>
      <c r="T23" s="27" t="str">
        <f>IF('[1]総括表参考・円単位（合算）'!T23=0,"－",ROUNDDOWN('[1]総括表参考・円単位（合算）'!T23/1000000,0))</f>
        <v>－</v>
      </c>
      <c r="U23" s="87" t="str">
        <f>IF('[1]総括表参考・円単位（合算）'!U23=0,"－",ROUNDDOWN('[1]総括表参考・円単位（合算）'!U23/1000000,0))</f>
        <v>－</v>
      </c>
      <c r="V23" s="88">
        <f>IF('[1]総括表参考・円単位（合算）'!V23=0,"－",ROUNDDOWN('[1]総括表参考・円単位（合算）'!V23/1000000,0))</f>
        <v>6369</v>
      </c>
      <c r="W23" s="80"/>
    </row>
    <row r="24" spans="2:23" ht="13.5" customHeight="1" hidden="1">
      <c r="B24" s="9"/>
      <c r="C24" s="22"/>
      <c r="D24" s="299"/>
      <c r="E24" s="93" t="s">
        <v>69</v>
      </c>
      <c r="F24" s="27" t="str">
        <f>IF('[1]総括表参考・円単位（合算）'!F24=0,"－",ROUNDDOWN('[1]総括表参考・円単位（合算）'!F24/1000000,0))</f>
        <v>－</v>
      </c>
      <c r="G24" s="27" t="str">
        <f>IF('[1]総括表参考・円単位（合算）'!G24=0,"－",ROUNDDOWN('[1]総括表参考・円単位（合算）'!G24/1000000,0))</f>
        <v>－</v>
      </c>
      <c r="H24" s="27">
        <f>IF('[1]総括表参考・円単位（合算）'!H24=0,"－",ROUNDDOWN('[1]総括表参考・円単位（合算）'!H24/1000000,0))</f>
        <v>4185</v>
      </c>
      <c r="I24" s="27" t="str">
        <f>IF('[1]総括表参考・円単位（合算）'!I24=0,"－",ROUNDDOWN('[1]総括表参考・円単位（合算）'!I24/1000000,0))</f>
        <v>－</v>
      </c>
      <c r="J24" s="27">
        <f>IF('[1]総括表参考・円単位（合算）'!J24=0,"－",ROUNDDOWN('[1]総括表参考・円単位（合算）'!J24/1000000,0))</f>
        <v>2183</v>
      </c>
      <c r="K24" s="27" t="str">
        <f>IF('[1]総括表参考・円単位（合算）'!K24=0,"－",ROUNDDOWN('[1]総括表参考・円単位（合算）'!K24/1000000,0))</f>
        <v>－</v>
      </c>
      <c r="L24" s="27" t="str">
        <f>IF('[1]総括表参考・円単位（合算）'!L24=0,"－",ROUNDDOWN('[1]総括表参考・円単位（合算）'!L24/1000000,0))</f>
        <v>－</v>
      </c>
      <c r="M24" s="27" t="str">
        <f>IF('[1]総括表参考・円単位（合算）'!M24=0,"－",ROUNDDOWN('[1]総括表参考・円単位（合算）'!M24/1000000,0))</f>
        <v>－</v>
      </c>
      <c r="N24" s="27" t="str">
        <f>IF('[1]総括表参考・円単位（合算）'!N24=0,"－",ROUNDDOWN('[1]総括表参考・円単位（合算）'!N24/1000000,0))</f>
        <v>－</v>
      </c>
      <c r="O24" s="27" t="str">
        <f>IF('[1]総括表参考・円単位（合算）'!O24=0,"－",ROUNDDOWN('[1]総括表参考・円単位（合算）'!O24/1000000,0))</f>
        <v>－</v>
      </c>
      <c r="P24" s="27" t="str">
        <f>IF('[1]総括表参考・円単位（合算）'!P24=0,"－",ROUNDDOWN('[1]総括表参考・円単位（合算）'!P24/1000000,0))</f>
        <v>－</v>
      </c>
      <c r="Q24" s="27" t="str">
        <f>IF('[1]総括表参考・円単位（合算）'!Q24=0,"－",ROUNDDOWN('[1]総括表参考・円単位（合算）'!Q24/1000000,0))</f>
        <v>－</v>
      </c>
      <c r="R24" s="27" t="str">
        <f>IF('[1]総括表参考・円単位（合算）'!R24=0,"－",ROUNDDOWN('[1]総括表参考・円単位（合算）'!R24/1000000,0))</f>
        <v>－</v>
      </c>
      <c r="S24" s="27" t="str">
        <f>IF('[1]総括表参考・円単位（合算）'!S24=0,"－",ROUNDDOWN('[1]総括表参考・円単位（合算）'!S24/1000000,0))</f>
        <v>－</v>
      </c>
      <c r="T24" s="27" t="str">
        <f>IF('[1]総括表参考・円単位（合算）'!T24=0,"－",ROUNDDOWN('[1]総括表参考・円単位（合算）'!T24/1000000,0))</f>
        <v>－</v>
      </c>
      <c r="U24" s="87" t="str">
        <f>IF('[1]総括表参考・円単位（合算）'!U24=0,"－",ROUNDDOWN('[1]総括表参考・円単位（合算）'!U24/1000000,0))</f>
        <v>－</v>
      </c>
      <c r="V24" s="88">
        <f>IF('[1]総括表参考・円単位（合算）'!V24=0,"－",ROUNDDOWN('[1]総括表参考・円単位（合算）'!V24/1000000,0))</f>
        <v>6369</v>
      </c>
      <c r="W24" s="80"/>
    </row>
    <row r="25" spans="2:23" ht="12.75">
      <c r="B25" s="9"/>
      <c r="C25" s="22"/>
      <c r="D25" s="299"/>
      <c r="E25" s="93" t="s">
        <v>20</v>
      </c>
      <c r="F25" s="27" t="str">
        <f>IF('[1]総括表参考・円単位（合算）'!F25=0,"－",ROUNDDOWN('[1]総括表参考・円単位（合算）'!F25/1000000,0))</f>
        <v>－</v>
      </c>
      <c r="G25" s="27" t="str">
        <f>IF('[1]総括表参考・円単位（合算）'!G25=0,"－",ROUNDDOWN('[1]総括表参考・円単位（合算）'!G25/1000000,0))</f>
        <v>－</v>
      </c>
      <c r="H25" s="27" t="str">
        <f>IF('[1]総括表参考・円単位（合算）'!H25=0,"－",ROUNDDOWN('[1]総括表参考・円単位（合算）'!H25/1000000,0))</f>
        <v>－</v>
      </c>
      <c r="I25" s="27" t="str">
        <f>IF('[1]総括表参考・円単位（合算）'!I25=0,"－",ROUNDDOWN('[1]総括表参考・円単位（合算）'!I25/1000000,0))</f>
        <v>－</v>
      </c>
      <c r="J25" s="27" t="str">
        <f>IF('[1]総括表参考・円単位（合算）'!J25=0,"－",ROUNDDOWN('[1]総括表参考・円単位（合算）'!J25/1000000,0))</f>
        <v>－</v>
      </c>
      <c r="K25" s="27" t="str">
        <f>IF('[1]総括表参考・円単位（合算）'!K25=0,"－",ROUNDDOWN('[1]総括表参考・円単位（合算）'!K25/1000000,0))</f>
        <v>－</v>
      </c>
      <c r="L25" s="27" t="str">
        <f>IF('[1]総括表参考・円単位（合算）'!L25=0,"－",ROUNDDOWN('[1]総括表参考・円単位（合算）'!L25/1000000,0))</f>
        <v>－</v>
      </c>
      <c r="M25" s="27">
        <f>IF('[1]総括表参考・円単位（合算）'!M25=0,"－",ROUNDDOWN('[1]総括表参考・円単位（合算）'!M25/1000000,0))</f>
        <v>42347</v>
      </c>
      <c r="N25" s="27">
        <f>IF('[1]総括表参考・円単位（合算）'!N25=0,"－",ROUNDDOWN('[1]総括表参考・円単位（合算）'!N25/1000000,0))</f>
        <v>16566</v>
      </c>
      <c r="O25" s="27">
        <f>IF('[1]総括表参考・円単位（合算）'!O25=0,"－",ROUNDDOWN('[1]総括表参考・円単位（合算）'!O25/1000000,0))</f>
        <v>73812</v>
      </c>
      <c r="P25" s="27" t="str">
        <f>IF('[1]総括表参考・円単位（合算）'!P25=0,"－",ROUNDDOWN('[1]総括表参考・円単位（合算）'!P25/1000000,0))</f>
        <v>－</v>
      </c>
      <c r="Q25" s="27" t="str">
        <f>IF('[1]総括表参考・円単位（合算）'!Q25=0,"－",ROUNDDOWN('[1]総括表参考・円単位（合算）'!Q25/1000000,0))</f>
        <v>－</v>
      </c>
      <c r="R25" s="27" t="str">
        <f>IF('[1]総括表参考・円単位（合算）'!R25=0,"－",ROUNDDOWN('[1]総括表参考・円単位（合算）'!R25/1000000,0))</f>
        <v>－</v>
      </c>
      <c r="S25" s="27" t="str">
        <f>IF('[1]総括表参考・円単位（合算）'!S25=0,"－",ROUNDDOWN('[1]総括表参考・円単位（合算）'!S25/1000000,0))</f>
        <v>－</v>
      </c>
      <c r="T25" s="27" t="str">
        <f>IF('[1]総括表参考・円単位（合算）'!T25=0,"－",ROUNDDOWN('[1]総括表参考・円単位（合算）'!T25/1000000,0))</f>
        <v>－</v>
      </c>
      <c r="U25" s="87" t="str">
        <f>IF('[1]総括表参考・円単位（合算）'!U25=0,"－",ROUNDDOWN('[1]総括表参考・円単位（合算）'!U25/1000000,0))</f>
        <v>－</v>
      </c>
      <c r="V25" s="88">
        <f>IF('[1]総括表参考・円単位（合算）'!V25=0,"－",ROUNDDOWN('[1]総括表参考・円単位（合算）'!V25/1000000,0))</f>
        <v>132725</v>
      </c>
      <c r="W25" s="80"/>
    </row>
    <row r="26" spans="2:23" ht="13.5" customHeight="1" hidden="1">
      <c r="B26" s="9"/>
      <c r="C26" s="22"/>
      <c r="D26" s="299"/>
      <c r="E26" s="90" t="s">
        <v>70</v>
      </c>
      <c r="F26" s="27" t="str">
        <f>IF('[1]総括表参考・円単位（合算）'!F26=0,"－",ROUNDDOWN('[1]総括表参考・円単位（合算）'!F26/1000000,0))</f>
        <v>－</v>
      </c>
      <c r="G26" s="27" t="str">
        <f>IF('[1]総括表参考・円単位（合算）'!G26=0,"－",ROUNDDOWN('[1]総括表参考・円単位（合算）'!G26/1000000,0))</f>
        <v>－</v>
      </c>
      <c r="H26" s="27" t="str">
        <f>IF('[1]総括表参考・円単位（合算）'!H26=0,"－",ROUNDDOWN('[1]総括表参考・円単位（合算）'!H26/1000000,0))</f>
        <v>－</v>
      </c>
      <c r="I26" s="27" t="str">
        <f>IF('[1]総括表参考・円単位（合算）'!I26=0,"－",ROUNDDOWN('[1]総括表参考・円単位（合算）'!I26/1000000,0))</f>
        <v>－</v>
      </c>
      <c r="J26" s="27" t="str">
        <f>IF('[1]総括表参考・円単位（合算）'!J26=0,"－",ROUNDDOWN('[1]総括表参考・円単位（合算）'!J26/1000000,0))</f>
        <v>－</v>
      </c>
      <c r="K26" s="27" t="str">
        <f>IF('[1]総括表参考・円単位（合算）'!K26=0,"－",ROUNDDOWN('[1]総括表参考・円単位（合算）'!K26/1000000,0))</f>
        <v>－</v>
      </c>
      <c r="L26" s="27" t="str">
        <f>IF('[1]総括表参考・円単位（合算）'!L26=0,"－",ROUNDDOWN('[1]総括表参考・円単位（合算）'!L26/1000000,0))</f>
        <v>－</v>
      </c>
      <c r="M26" s="27">
        <f>IF('[1]総括表参考・円単位（合算）'!M26=0,"－",ROUNDDOWN('[1]総括表参考・円単位（合算）'!M26/1000000,0))</f>
        <v>39940</v>
      </c>
      <c r="N26" s="27" t="str">
        <f>IF('[1]総括表参考・円単位（合算）'!N26=0,"－",ROUNDDOWN('[1]総括表参考・円単位（合算）'!N26/1000000,0))</f>
        <v>－</v>
      </c>
      <c r="O26" s="27" t="str">
        <f>IF('[1]総括表参考・円単位（合算）'!O26=0,"－",ROUNDDOWN('[1]総括表参考・円単位（合算）'!O26/1000000,0))</f>
        <v>－</v>
      </c>
      <c r="P26" s="27" t="str">
        <f>IF('[1]総括表参考・円単位（合算）'!P26=0,"－",ROUNDDOWN('[1]総括表参考・円単位（合算）'!P26/1000000,0))</f>
        <v>－</v>
      </c>
      <c r="Q26" s="27" t="str">
        <f>IF('[1]総括表参考・円単位（合算）'!Q26=0,"－",ROUNDDOWN('[1]総括表参考・円単位（合算）'!Q26/1000000,0))</f>
        <v>－</v>
      </c>
      <c r="R26" s="27" t="str">
        <f>IF('[1]総括表参考・円単位（合算）'!R26=0,"－",ROUNDDOWN('[1]総括表参考・円単位（合算）'!R26/1000000,0))</f>
        <v>－</v>
      </c>
      <c r="S26" s="27" t="str">
        <f>IF('[1]総括表参考・円単位（合算）'!S26=0,"－",ROUNDDOWN('[1]総括表参考・円単位（合算）'!S26/1000000,0))</f>
        <v>－</v>
      </c>
      <c r="T26" s="27" t="str">
        <f>IF('[1]総括表参考・円単位（合算）'!T26=0,"－",ROUNDDOWN('[1]総括表参考・円単位（合算）'!T26/1000000,0))</f>
        <v>－</v>
      </c>
      <c r="U26" s="87" t="str">
        <f>IF('[1]総括表参考・円単位（合算）'!U26=0,"－",ROUNDDOWN('[1]総括表参考・円単位（合算）'!U26/1000000,0))</f>
        <v>－</v>
      </c>
      <c r="V26" s="88">
        <f>IF('[1]総括表参考・円単位（合算）'!V26=0,"－",ROUNDDOWN('[1]総括表参考・円単位（合算）'!V26/1000000,0))</f>
        <v>39940</v>
      </c>
      <c r="W26" s="80"/>
    </row>
    <row r="27" spans="2:23" ht="13.5" customHeight="1" hidden="1">
      <c r="B27" s="9"/>
      <c r="C27" s="22"/>
      <c r="D27" s="299"/>
      <c r="E27" s="95" t="s">
        <v>71</v>
      </c>
      <c r="F27" s="27" t="str">
        <f>IF('[1]総括表参考・円単位（合算）'!F27=0,"－",ROUNDDOWN('[1]総括表参考・円単位（合算）'!F27/1000000,0))</f>
        <v>－</v>
      </c>
      <c r="G27" s="27" t="str">
        <f>IF('[1]総括表参考・円単位（合算）'!G27=0,"－",ROUNDDOWN('[1]総括表参考・円単位（合算）'!G27/1000000,0))</f>
        <v>－</v>
      </c>
      <c r="H27" s="27" t="str">
        <f>IF('[1]総括表参考・円単位（合算）'!H27=0,"－",ROUNDDOWN('[1]総括表参考・円単位（合算）'!H27/1000000,0))</f>
        <v>－</v>
      </c>
      <c r="I27" s="27" t="str">
        <f>IF('[1]総括表参考・円単位（合算）'!I27=0,"－",ROUNDDOWN('[1]総括表参考・円単位（合算）'!I27/1000000,0))</f>
        <v>－</v>
      </c>
      <c r="J27" s="27" t="str">
        <f>IF('[1]総括表参考・円単位（合算）'!J27=0,"－",ROUNDDOWN('[1]総括表参考・円単位（合算）'!J27/1000000,0))</f>
        <v>－</v>
      </c>
      <c r="K27" s="27" t="str">
        <f>IF('[1]総括表参考・円単位（合算）'!K27=0,"－",ROUNDDOWN('[1]総括表参考・円単位（合算）'!K27/1000000,0))</f>
        <v>－</v>
      </c>
      <c r="L27" s="27" t="str">
        <f>IF('[1]総括表参考・円単位（合算）'!L27=0,"－",ROUNDDOWN('[1]総括表参考・円単位（合算）'!L27/1000000,0))</f>
        <v>－</v>
      </c>
      <c r="M27" s="27" t="str">
        <f>IF('[1]総括表参考・円単位（合算）'!M27=0,"－",ROUNDDOWN('[1]総括表参考・円単位（合算）'!M27/1000000,0))</f>
        <v>－</v>
      </c>
      <c r="N27" s="27">
        <f>IF('[1]総括表参考・円単位（合算）'!N27=0,"－",ROUNDDOWN('[1]総括表参考・円単位（合算）'!N27/1000000,0))</f>
        <v>4545</v>
      </c>
      <c r="O27" s="27">
        <f>IF('[1]総括表参考・円単位（合算）'!O27=0,"－",ROUNDDOWN('[1]総括表参考・円単位（合算）'!O27/1000000,0))</f>
        <v>3091</v>
      </c>
      <c r="P27" s="27" t="str">
        <f>IF('[1]総括表参考・円単位（合算）'!P27=0,"－",ROUNDDOWN('[1]総括表参考・円単位（合算）'!P27/1000000,0))</f>
        <v>－</v>
      </c>
      <c r="Q27" s="27" t="str">
        <f>IF('[1]総括表参考・円単位（合算）'!Q27=0,"－",ROUNDDOWN('[1]総括表参考・円単位（合算）'!Q27/1000000,0))</f>
        <v>－</v>
      </c>
      <c r="R27" s="27" t="str">
        <f>IF('[1]総括表参考・円単位（合算）'!R27=0,"－",ROUNDDOWN('[1]総括表参考・円単位（合算）'!R27/1000000,0))</f>
        <v>－</v>
      </c>
      <c r="S27" s="27" t="str">
        <f>IF('[1]総括表参考・円単位（合算）'!S27=0,"－",ROUNDDOWN('[1]総括表参考・円単位（合算）'!S27/1000000,0))</f>
        <v>－</v>
      </c>
      <c r="T27" s="27" t="str">
        <f>IF('[1]総括表参考・円単位（合算）'!T27=0,"－",ROUNDDOWN('[1]総括表参考・円単位（合算）'!T27/1000000,0))</f>
        <v>－</v>
      </c>
      <c r="U27" s="87" t="str">
        <f>IF('[1]総括表参考・円単位（合算）'!U27=0,"－",ROUNDDOWN('[1]総括表参考・円単位（合算）'!U27/1000000,0))</f>
        <v>－</v>
      </c>
      <c r="V27" s="88">
        <f>IF('[1]総括表参考・円単位（合算）'!V27=0,"－",ROUNDDOWN('[1]総括表参考・円単位（合算）'!V27/1000000,0))</f>
        <v>7637</v>
      </c>
      <c r="W27" s="80"/>
    </row>
    <row r="28" spans="2:23" ht="13.5" customHeight="1" hidden="1">
      <c r="B28" s="9"/>
      <c r="C28" s="22"/>
      <c r="D28" s="299"/>
      <c r="E28" s="95" t="s">
        <v>72</v>
      </c>
      <c r="F28" s="27" t="str">
        <f>IF('[1]総括表参考・円単位（合算）'!F28=0,"－",ROUNDDOWN('[1]総括表参考・円単位（合算）'!F28/1000000,0))</f>
        <v>－</v>
      </c>
      <c r="G28" s="27" t="str">
        <f>IF('[1]総括表参考・円単位（合算）'!G28=0,"－",ROUNDDOWN('[1]総括表参考・円単位（合算）'!G28/1000000,0))</f>
        <v>－</v>
      </c>
      <c r="H28" s="27" t="str">
        <f>IF('[1]総括表参考・円単位（合算）'!H28=0,"－",ROUNDDOWN('[1]総括表参考・円単位（合算）'!H28/1000000,0))</f>
        <v>－</v>
      </c>
      <c r="I28" s="27" t="str">
        <f>IF('[1]総括表参考・円単位（合算）'!I28=0,"－",ROUNDDOWN('[1]総括表参考・円単位（合算）'!I28/1000000,0))</f>
        <v>－</v>
      </c>
      <c r="J28" s="27" t="str">
        <f>IF('[1]総括表参考・円単位（合算）'!J28=0,"－",ROUNDDOWN('[1]総括表参考・円単位（合算）'!J28/1000000,0))</f>
        <v>－</v>
      </c>
      <c r="K28" s="27" t="str">
        <f>IF('[1]総括表参考・円単位（合算）'!K28=0,"－",ROUNDDOWN('[1]総括表参考・円単位（合算）'!K28/1000000,0))</f>
        <v>－</v>
      </c>
      <c r="L28" s="27" t="str">
        <f>IF('[1]総括表参考・円単位（合算）'!L28=0,"－",ROUNDDOWN('[1]総括表参考・円単位（合算）'!L28/1000000,0))</f>
        <v>－</v>
      </c>
      <c r="M28" s="27" t="str">
        <f>IF('[1]総括表参考・円単位（合算）'!M28=0,"－",ROUNDDOWN('[1]総括表参考・円単位（合算）'!M28/1000000,0))</f>
        <v>－</v>
      </c>
      <c r="N28" s="27">
        <f>IF('[1]総括表参考・円単位（合算）'!N28=0,"－",ROUNDDOWN('[1]総括表参考・円単位（合算）'!N28/1000000,0))</f>
        <v>11742</v>
      </c>
      <c r="O28" s="27" t="str">
        <f>IF('[1]総括表参考・円単位（合算）'!O28=0,"－",ROUNDDOWN('[1]総括表参考・円単位（合算）'!O28/1000000,0))</f>
        <v>－</v>
      </c>
      <c r="P28" s="27" t="str">
        <f>IF('[1]総括表参考・円単位（合算）'!P28=0,"－",ROUNDDOWN('[1]総括表参考・円単位（合算）'!P28/1000000,0))</f>
        <v>－</v>
      </c>
      <c r="Q28" s="27" t="str">
        <f>IF('[1]総括表参考・円単位（合算）'!Q28=0,"－",ROUNDDOWN('[1]総括表参考・円単位（合算）'!Q28/1000000,0))</f>
        <v>－</v>
      </c>
      <c r="R28" s="27" t="str">
        <f>IF('[1]総括表参考・円単位（合算）'!R28=0,"－",ROUNDDOWN('[1]総括表参考・円単位（合算）'!R28/1000000,0))</f>
        <v>－</v>
      </c>
      <c r="S28" s="27" t="str">
        <f>IF('[1]総括表参考・円単位（合算）'!S28=0,"－",ROUNDDOWN('[1]総括表参考・円単位（合算）'!S28/1000000,0))</f>
        <v>－</v>
      </c>
      <c r="T28" s="27" t="str">
        <f>IF('[1]総括表参考・円単位（合算）'!T28=0,"－",ROUNDDOWN('[1]総括表参考・円単位（合算）'!T28/1000000,0))</f>
        <v>－</v>
      </c>
      <c r="U28" s="87" t="str">
        <f>IF('[1]総括表参考・円単位（合算）'!U28=0,"－",ROUNDDOWN('[1]総括表参考・円単位（合算）'!U28/1000000,0))</f>
        <v>－</v>
      </c>
      <c r="V28" s="88">
        <f>IF('[1]総括表参考・円単位（合算）'!V28=0,"－",ROUNDDOWN('[1]総括表参考・円単位（合算）'!V28/1000000,0))</f>
        <v>11742</v>
      </c>
      <c r="W28" s="80"/>
    </row>
    <row r="29" spans="2:23" ht="17.25" customHeight="1" hidden="1">
      <c r="B29" s="9"/>
      <c r="C29" s="18"/>
      <c r="D29" s="299"/>
      <c r="E29" s="95" t="s">
        <v>73</v>
      </c>
      <c r="F29" s="27" t="str">
        <f>IF('[1]総括表参考・円単位（合算）'!F29=0,"－",ROUNDDOWN('[1]総括表参考・円単位（合算）'!F29/1000000,0))</f>
        <v>－</v>
      </c>
      <c r="G29" s="27" t="str">
        <f>IF('[1]総括表参考・円単位（合算）'!G29=0,"－",ROUNDDOWN('[1]総括表参考・円単位（合算）'!G29/1000000,0))</f>
        <v>－</v>
      </c>
      <c r="H29" s="27" t="str">
        <f>IF('[1]総括表参考・円単位（合算）'!H29=0,"－",ROUNDDOWN('[1]総括表参考・円単位（合算）'!H29/1000000,0))</f>
        <v>－</v>
      </c>
      <c r="I29" s="27" t="str">
        <f>IF('[1]総括表参考・円単位（合算）'!I29=0,"－",ROUNDDOWN('[1]総括表参考・円単位（合算）'!I29/1000000,0))</f>
        <v>－</v>
      </c>
      <c r="J29" s="27" t="str">
        <f>IF('[1]総括表参考・円単位（合算）'!J29=0,"－",ROUNDDOWN('[1]総括表参考・円単位（合算）'!J29/1000000,0))</f>
        <v>－</v>
      </c>
      <c r="K29" s="27" t="str">
        <f>IF('[1]総括表参考・円単位（合算）'!K29=0,"－",ROUNDDOWN('[1]総括表参考・円単位（合算）'!K29/1000000,0))</f>
        <v>－</v>
      </c>
      <c r="L29" s="27" t="str">
        <f>IF('[1]総括表参考・円単位（合算）'!L29=0,"－",ROUNDDOWN('[1]総括表参考・円単位（合算）'!L29/1000000,0))</f>
        <v>－</v>
      </c>
      <c r="M29" s="27" t="str">
        <f>IF('[1]総括表参考・円単位（合算）'!M29=0,"－",ROUNDDOWN('[1]総括表参考・円単位（合算）'!M29/1000000,0))</f>
        <v>－</v>
      </c>
      <c r="N29" s="27">
        <f>IF('[1]総括表参考・円単位（合算）'!N29=0,"－",ROUNDDOWN('[1]総括表参考・円単位（合算）'!N29/1000000,0))</f>
        <v>278</v>
      </c>
      <c r="O29" s="27">
        <f>IF('[1]総括表参考・円単位（合算）'!O29=0,"－",ROUNDDOWN('[1]総括表参考・円単位（合算）'!O29/1000000,0))</f>
        <v>4751</v>
      </c>
      <c r="P29" s="27" t="str">
        <f>IF('[1]総括表参考・円単位（合算）'!P29=0,"－",ROUNDDOWN('[1]総括表参考・円単位（合算）'!P29/1000000,0))</f>
        <v>－</v>
      </c>
      <c r="Q29" s="27" t="str">
        <f>IF('[1]総括表参考・円単位（合算）'!Q29=0,"－",ROUNDDOWN('[1]総括表参考・円単位（合算）'!Q29/1000000,0))</f>
        <v>－</v>
      </c>
      <c r="R29" s="27" t="str">
        <f>IF('[1]総括表参考・円単位（合算）'!R29=0,"－",ROUNDDOWN('[1]総括表参考・円単位（合算）'!R29/1000000,0))</f>
        <v>－</v>
      </c>
      <c r="S29" s="27" t="str">
        <f>IF('[1]総括表参考・円単位（合算）'!S29=0,"－",ROUNDDOWN('[1]総括表参考・円単位（合算）'!S29/1000000,0))</f>
        <v>－</v>
      </c>
      <c r="T29" s="27" t="str">
        <f>IF('[1]総括表参考・円単位（合算）'!T29=0,"－",ROUNDDOWN('[1]総括表参考・円単位（合算）'!T29/1000000,0))</f>
        <v>－</v>
      </c>
      <c r="U29" s="87" t="str">
        <f>IF('[1]総括表参考・円単位（合算）'!U29=0,"－",ROUNDDOWN('[1]総括表参考・円単位（合算）'!U29/1000000,0))</f>
        <v>－</v>
      </c>
      <c r="V29" s="88">
        <f>IF('[1]総括表参考・円単位（合算）'!V29=0,"－",ROUNDDOWN('[1]総括表参考・円単位（合算）'!V29/1000000,0))</f>
        <v>5029</v>
      </c>
      <c r="W29" s="80"/>
    </row>
    <row r="30" spans="2:23" ht="13.5" customHeight="1" hidden="1">
      <c r="B30" s="9"/>
      <c r="C30" s="22"/>
      <c r="D30" s="299"/>
      <c r="E30" s="95" t="s">
        <v>74</v>
      </c>
      <c r="F30" s="27" t="str">
        <f>IF('[1]総括表参考・円単位（合算）'!F30=0,"－",ROUNDDOWN('[1]総括表参考・円単位（合算）'!F30/1000000,0))</f>
        <v>－</v>
      </c>
      <c r="G30" s="27" t="str">
        <f>IF('[1]総括表参考・円単位（合算）'!G30=0,"－",ROUNDDOWN('[1]総括表参考・円単位（合算）'!G30/1000000,0))</f>
        <v>－</v>
      </c>
      <c r="H30" s="27" t="str">
        <f>IF('[1]総括表参考・円単位（合算）'!H30=0,"－",ROUNDDOWN('[1]総括表参考・円単位（合算）'!H30/1000000,0))</f>
        <v>－</v>
      </c>
      <c r="I30" s="27" t="str">
        <f>IF('[1]総括表参考・円単位（合算）'!I30=0,"－",ROUNDDOWN('[1]総括表参考・円単位（合算）'!I30/1000000,0))</f>
        <v>－</v>
      </c>
      <c r="J30" s="27" t="str">
        <f>IF('[1]総括表参考・円単位（合算）'!J30=0,"－",ROUNDDOWN('[1]総括表参考・円単位（合算）'!J30/1000000,0))</f>
        <v>－</v>
      </c>
      <c r="K30" s="27" t="str">
        <f>IF('[1]総括表参考・円単位（合算）'!K30=0,"－",ROUNDDOWN('[1]総括表参考・円単位（合算）'!K30/1000000,0))</f>
        <v>－</v>
      </c>
      <c r="L30" s="27" t="str">
        <f>IF('[1]総括表参考・円単位（合算）'!L30=0,"－",ROUNDDOWN('[1]総括表参考・円単位（合算）'!L30/1000000,0))</f>
        <v>－</v>
      </c>
      <c r="M30" s="27" t="str">
        <f>IF('[1]総括表参考・円単位（合算）'!M30=0,"－",ROUNDDOWN('[1]総括表参考・円単位（合算）'!M30/1000000,0))</f>
        <v>－</v>
      </c>
      <c r="N30" s="27" t="str">
        <f>IF('[1]総括表参考・円単位（合算）'!N30=0,"－",ROUNDDOWN('[1]総括表参考・円単位（合算）'!N30/1000000,0))</f>
        <v>－</v>
      </c>
      <c r="O30" s="27">
        <f>IF('[1]総括表参考・円単位（合算）'!O30=0,"－",ROUNDDOWN('[1]総括表参考・円単位（合算）'!O30/1000000,0))</f>
        <v>65969</v>
      </c>
      <c r="P30" s="27" t="str">
        <f>IF('[1]総括表参考・円単位（合算）'!P30=0,"－",ROUNDDOWN('[1]総括表参考・円単位（合算）'!P30/1000000,0))</f>
        <v>－</v>
      </c>
      <c r="Q30" s="27" t="str">
        <f>IF('[1]総括表参考・円単位（合算）'!Q30=0,"－",ROUNDDOWN('[1]総括表参考・円単位（合算）'!Q30/1000000,0))</f>
        <v>－</v>
      </c>
      <c r="R30" s="27" t="str">
        <f>IF('[1]総括表参考・円単位（合算）'!R30=0,"－",ROUNDDOWN('[1]総括表参考・円単位（合算）'!R30/1000000,0))</f>
        <v>－</v>
      </c>
      <c r="S30" s="27" t="str">
        <f>IF('[1]総括表参考・円単位（合算）'!S30=0,"－",ROUNDDOWN('[1]総括表参考・円単位（合算）'!S30/1000000,0))</f>
        <v>－</v>
      </c>
      <c r="T30" s="27" t="str">
        <f>IF('[1]総括表参考・円単位（合算）'!T30=0,"－",ROUNDDOWN('[1]総括表参考・円単位（合算）'!T30/1000000,0))</f>
        <v>－</v>
      </c>
      <c r="U30" s="87" t="str">
        <f>IF('[1]総括表参考・円単位（合算）'!U30=0,"－",ROUNDDOWN('[1]総括表参考・円単位（合算）'!U30/1000000,0))</f>
        <v>－</v>
      </c>
      <c r="V30" s="88">
        <f>IF('[1]総括表参考・円単位（合算）'!V30=0,"－",ROUNDDOWN('[1]総括表参考・円単位（合算）'!V30/1000000,0))</f>
        <v>65969</v>
      </c>
      <c r="W30" s="80"/>
    </row>
    <row r="31" spans="2:23" ht="13.5" customHeight="1" hidden="1">
      <c r="B31" s="9"/>
      <c r="C31" s="22"/>
      <c r="D31" s="299"/>
      <c r="E31" s="96" t="s">
        <v>75</v>
      </c>
      <c r="F31" s="27" t="str">
        <f>IF('[1]総括表参考・円単位（合算）'!F31=0,"－",ROUNDDOWN('[1]総括表参考・円単位（合算）'!F31/1000000,0))</f>
        <v>－</v>
      </c>
      <c r="G31" s="27" t="str">
        <f>IF('[1]総括表参考・円単位（合算）'!G31=0,"－",ROUNDDOWN('[1]総括表参考・円単位（合算）'!G31/1000000,0))</f>
        <v>－</v>
      </c>
      <c r="H31" s="27" t="str">
        <f>IF('[1]総括表参考・円単位（合算）'!H31=0,"－",ROUNDDOWN('[1]総括表参考・円単位（合算）'!H31/1000000,0))</f>
        <v>－</v>
      </c>
      <c r="I31" s="27" t="str">
        <f>IF('[1]総括表参考・円単位（合算）'!I31=0,"－",ROUNDDOWN('[1]総括表参考・円単位（合算）'!I31/1000000,0))</f>
        <v>－</v>
      </c>
      <c r="J31" s="27" t="str">
        <f>IF('[1]総括表参考・円単位（合算）'!J31=0,"－",ROUNDDOWN('[1]総括表参考・円単位（合算）'!J31/1000000,0))</f>
        <v>－</v>
      </c>
      <c r="K31" s="27" t="str">
        <f>IF('[1]総括表参考・円単位（合算）'!K31=0,"－",ROUNDDOWN('[1]総括表参考・円単位（合算）'!K31/1000000,0))</f>
        <v>－</v>
      </c>
      <c r="L31" s="27" t="str">
        <f>IF('[1]総括表参考・円単位（合算）'!L31=0,"－",ROUNDDOWN('[1]総括表参考・円単位（合算）'!L31/1000000,0))</f>
        <v>－</v>
      </c>
      <c r="M31" s="27">
        <f>IF('[1]総括表参考・円単位（合算）'!M31=0,"－",ROUNDDOWN('[1]総括表参考・円単位（合算）'!M31/1000000,0))</f>
        <v>2407</v>
      </c>
      <c r="N31" s="27" t="str">
        <f>IF('[1]総括表参考・円単位（合算）'!N31=0,"－",ROUNDDOWN('[1]総括表参考・円単位（合算）'!N31/1000000,0))</f>
        <v>－</v>
      </c>
      <c r="O31" s="27" t="str">
        <f>IF('[1]総括表参考・円単位（合算）'!O31=0,"－",ROUNDDOWN('[1]総括表参考・円単位（合算）'!O31/1000000,0))</f>
        <v>－</v>
      </c>
      <c r="P31" s="27" t="str">
        <f>IF('[1]総括表参考・円単位（合算）'!P31=0,"－",ROUNDDOWN('[1]総括表参考・円単位（合算）'!P31/1000000,0))</f>
        <v>－</v>
      </c>
      <c r="Q31" s="27" t="str">
        <f>IF('[1]総括表参考・円単位（合算）'!Q31=0,"－",ROUNDDOWN('[1]総括表参考・円単位（合算）'!Q31/1000000,0))</f>
        <v>－</v>
      </c>
      <c r="R31" s="27" t="str">
        <f>IF('[1]総括表参考・円単位（合算）'!R31=0,"－",ROUNDDOWN('[1]総括表参考・円単位（合算）'!R31/1000000,0))</f>
        <v>－</v>
      </c>
      <c r="S31" s="27" t="str">
        <f>IF('[1]総括表参考・円単位（合算）'!S31=0,"－",ROUNDDOWN('[1]総括表参考・円単位（合算）'!S31/1000000,0))</f>
        <v>－</v>
      </c>
      <c r="T31" s="27" t="str">
        <f>IF('[1]総括表参考・円単位（合算）'!T31=0,"－",ROUNDDOWN('[1]総括表参考・円単位（合算）'!T31/1000000,0))</f>
        <v>－</v>
      </c>
      <c r="U31" s="87" t="str">
        <f>IF('[1]総括表参考・円単位（合算）'!U31=0,"－",ROUNDDOWN('[1]総括表参考・円単位（合算）'!U31/1000000,0))</f>
        <v>－</v>
      </c>
      <c r="V31" s="88">
        <f>IF('[1]総括表参考・円単位（合算）'!V31=0,"－",ROUNDDOWN('[1]総括表参考・円単位（合算）'!V31/1000000,0))</f>
        <v>2407</v>
      </c>
      <c r="W31" s="80"/>
    </row>
    <row r="32" spans="2:23" ht="12.75">
      <c r="B32" s="9"/>
      <c r="C32" s="22"/>
      <c r="D32" s="299"/>
      <c r="E32" s="97" t="s">
        <v>21</v>
      </c>
      <c r="F32" s="27" t="str">
        <f>IF('[1]総括表参考・円単位（合算）'!F32=0,"－",ROUNDDOWN('[1]総括表参考・円単位（合算）'!F32/1000000,0))</f>
        <v>－</v>
      </c>
      <c r="G32" s="27" t="str">
        <f>IF('[1]総括表参考・円単位（合算）'!G32=0,"－",ROUNDDOWN('[1]総括表参考・円単位（合算）'!G32/1000000,0))</f>
        <v>－</v>
      </c>
      <c r="H32" s="27" t="str">
        <f>IF('[1]総括表参考・円単位（合算）'!H32=0,"－",ROUNDDOWN('[1]総括表参考・円単位（合算）'!H32/1000000,0))</f>
        <v>－</v>
      </c>
      <c r="I32" s="27" t="str">
        <f>IF('[1]総括表参考・円単位（合算）'!I32=0,"－",ROUNDDOWN('[1]総括表参考・円単位（合算）'!I32/1000000,0))</f>
        <v>－</v>
      </c>
      <c r="J32" s="27" t="str">
        <f>IF('[1]総括表参考・円単位（合算）'!J32=0,"－",ROUNDDOWN('[1]総括表参考・円単位（合算）'!J32/1000000,0))</f>
        <v>－</v>
      </c>
      <c r="K32" s="27" t="str">
        <f>IF('[1]総括表参考・円単位（合算）'!K32=0,"－",ROUNDDOWN('[1]総括表参考・円単位（合算）'!K32/1000000,0))</f>
        <v>－</v>
      </c>
      <c r="L32" s="27" t="str">
        <f>IF('[1]総括表参考・円単位（合算）'!L32=0,"－",ROUNDDOWN('[1]総括表参考・円単位（合算）'!L32/1000000,0))</f>
        <v>－</v>
      </c>
      <c r="M32" s="27" t="str">
        <f>IF('[1]総括表参考・円単位（合算）'!M32=0,"－",ROUNDDOWN('[1]総括表参考・円単位（合算）'!M32/1000000,0))</f>
        <v>－</v>
      </c>
      <c r="N32" s="27">
        <f>IF('[1]総括表参考・円単位（合算）'!N32=0,"－",ROUNDDOWN('[1]総括表参考・円単位（合算）'!N32/1000000,0))</f>
        <v>299</v>
      </c>
      <c r="O32" s="27" t="str">
        <f>IF('[1]総括表参考・円単位（合算）'!O32=0,"－",ROUNDDOWN('[1]総括表参考・円単位（合算）'!O32/1000000,0))</f>
        <v>－</v>
      </c>
      <c r="P32" s="27" t="str">
        <f>IF('[1]総括表参考・円単位（合算）'!P32=0,"－",ROUNDDOWN('[1]総括表参考・円単位（合算）'!P32/1000000,0))</f>
        <v>－</v>
      </c>
      <c r="Q32" s="27" t="str">
        <f>IF('[1]総括表参考・円単位（合算）'!Q32=0,"－",ROUNDDOWN('[1]総括表参考・円単位（合算）'!Q32/1000000,0))</f>
        <v>－</v>
      </c>
      <c r="R32" s="27" t="str">
        <f>IF('[1]総括表参考・円単位（合算）'!R32=0,"－",ROUNDDOWN('[1]総括表参考・円単位（合算）'!R32/1000000,0))</f>
        <v>－</v>
      </c>
      <c r="S32" s="27" t="str">
        <f>IF('[1]総括表参考・円単位（合算）'!S32=0,"－",ROUNDDOWN('[1]総括表参考・円単位（合算）'!S32/1000000,0))</f>
        <v>－</v>
      </c>
      <c r="T32" s="27" t="str">
        <f>IF('[1]総括表参考・円単位（合算）'!T32=0,"－",ROUNDDOWN('[1]総括表参考・円単位（合算）'!T32/1000000,0))</f>
        <v>－</v>
      </c>
      <c r="U32" s="87" t="str">
        <f>IF('[1]総括表参考・円単位（合算）'!U32=0,"－",ROUNDDOWN('[1]総括表参考・円単位（合算）'!U32/1000000,0))</f>
        <v>－</v>
      </c>
      <c r="V32" s="88">
        <f>IF('[1]総括表参考・円単位（合算）'!V32=0,"－",ROUNDDOWN('[1]総括表参考・円単位（合算）'!V32/1000000,0))</f>
        <v>299</v>
      </c>
      <c r="W32" s="80"/>
    </row>
    <row r="33" spans="2:23" ht="13.5" customHeight="1" hidden="1">
      <c r="B33" s="9"/>
      <c r="C33" s="22"/>
      <c r="D33" s="299"/>
      <c r="E33" s="97" t="s">
        <v>76</v>
      </c>
      <c r="F33" s="27" t="str">
        <f>IF('[1]総括表参考・円単位（合算）'!F33=0,"－",ROUNDDOWN('[1]総括表参考・円単位（合算）'!F33/1000000,0))</f>
        <v>－</v>
      </c>
      <c r="G33" s="27" t="str">
        <f>IF('[1]総括表参考・円単位（合算）'!G33=0,"－",ROUNDDOWN('[1]総括表参考・円単位（合算）'!G33/1000000,0))</f>
        <v>－</v>
      </c>
      <c r="H33" s="27" t="str">
        <f>IF('[1]総括表参考・円単位（合算）'!H33=0,"－",ROUNDDOWN('[1]総括表参考・円単位（合算）'!H33/1000000,0))</f>
        <v>－</v>
      </c>
      <c r="I33" s="27" t="str">
        <f>IF('[1]総括表参考・円単位（合算）'!I33=0,"－",ROUNDDOWN('[1]総括表参考・円単位（合算）'!I33/1000000,0))</f>
        <v>－</v>
      </c>
      <c r="J33" s="27" t="str">
        <f>IF('[1]総括表参考・円単位（合算）'!J33=0,"－",ROUNDDOWN('[1]総括表参考・円単位（合算）'!J33/1000000,0))</f>
        <v>－</v>
      </c>
      <c r="K33" s="27" t="str">
        <f>IF('[1]総括表参考・円単位（合算）'!K33=0,"－",ROUNDDOWN('[1]総括表参考・円単位（合算）'!K33/1000000,0))</f>
        <v>－</v>
      </c>
      <c r="L33" s="27" t="str">
        <f>IF('[1]総括表参考・円単位（合算）'!L33=0,"－",ROUNDDOWN('[1]総括表参考・円単位（合算）'!L33/1000000,0))</f>
        <v>－</v>
      </c>
      <c r="M33" s="27" t="str">
        <f>IF('[1]総括表参考・円単位（合算）'!M33=0,"－",ROUNDDOWN('[1]総括表参考・円単位（合算）'!M33/1000000,0))</f>
        <v>－</v>
      </c>
      <c r="N33" s="27">
        <f>IF('[1]総括表参考・円単位（合算）'!N33=0,"－",ROUNDDOWN('[1]総括表参考・円単位（合算）'!N33/1000000,0))</f>
        <v>299</v>
      </c>
      <c r="O33" s="27" t="str">
        <f>IF('[1]総括表参考・円単位（合算）'!O33=0,"－",ROUNDDOWN('[1]総括表参考・円単位（合算）'!O33/1000000,0))</f>
        <v>－</v>
      </c>
      <c r="P33" s="27" t="str">
        <f>IF('[1]総括表参考・円単位（合算）'!P33=0,"－",ROUNDDOWN('[1]総括表参考・円単位（合算）'!P33/1000000,0))</f>
        <v>－</v>
      </c>
      <c r="Q33" s="27" t="str">
        <f>IF('[1]総括表参考・円単位（合算）'!Q33=0,"－",ROUNDDOWN('[1]総括表参考・円単位（合算）'!Q33/1000000,0))</f>
        <v>－</v>
      </c>
      <c r="R33" s="27" t="str">
        <f>IF('[1]総括表参考・円単位（合算）'!R33=0,"－",ROUNDDOWN('[1]総括表参考・円単位（合算）'!R33/1000000,0))</f>
        <v>－</v>
      </c>
      <c r="S33" s="27" t="str">
        <f>IF('[1]総括表参考・円単位（合算）'!S33=0,"－",ROUNDDOWN('[1]総括表参考・円単位（合算）'!S33/1000000,0))</f>
        <v>－</v>
      </c>
      <c r="T33" s="27" t="str">
        <f>IF('[1]総括表参考・円単位（合算）'!T33=0,"－",ROUNDDOWN('[1]総括表参考・円単位（合算）'!T33/1000000,0))</f>
        <v>－</v>
      </c>
      <c r="U33" s="87" t="str">
        <f>IF('[1]総括表参考・円単位（合算）'!U33=0,"－",ROUNDDOWN('[1]総括表参考・円単位（合算）'!U33/1000000,0))</f>
        <v>－</v>
      </c>
      <c r="V33" s="88">
        <f>IF('[1]総括表参考・円単位（合算）'!V33=0,"－",ROUNDDOWN('[1]総括表参考・円単位（合算）'!V33/1000000,0))</f>
        <v>299</v>
      </c>
      <c r="W33" s="80"/>
    </row>
    <row r="34" spans="2:23" ht="12.75">
      <c r="B34" s="9"/>
      <c r="C34" s="22"/>
      <c r="D34" s="299"/>
      <c r="E34" s="97" t="s">
        <v>23</v>
      </c>
      <c r="F34" s="27">
        <f>IF('[1]総括表参考・円単位（合算）'!F34=0,"－",ROUNDDOWN('[1]総括表参考・円単位（合算）'!F34/1000000,0))</f>
        <v>826</v>
      </c>
      <c r="G34" s="27">
        <f>IF('[1]総括表参考・円単位（合算）'!G34=0,"－",ROUNDDOWN('[1]総括表参考・円単位（合算）'!G34/1000000,0))</f>
        <v>147758</v>
      </c>
      <c r="H34" s="27" t="str">
        <f>IF('[1]総括表参考・円単位（合算）'!H34=0,"－",ROUNDDOWN('[1]総括表参考・円単位（合算）'!H34/1000000,0))</f>
        <v>－</v>
      </c>
      <c r="I34" s="27" t="str">
        <f>IF('[1]総括表参考・円単位（合算）'!I34=0,"－",ROUNDDOWN('[1]総括表参考・円単位（合算）'!I34/1000000,0))</f>
        <v>－</v>
      </c>
      <c r="J34" s="27" t="str">
        <f>IF('[1]総括表参考・円単位（合算）'!J34=0,"－",ROUNDDOWN('[1]総括表参考・円単位（合算）'!J34/1000000,0))</f>
        <v>－</v>
      </c>
      <c r="K34" s="27" t="str">
        <f>IF('[1]総括表参考・円単位（合算）'!K34=0,"－",ROUNDDOWN('[1]総括表参考・円単位（合算）'!K34/1000000,0))</f>
        <v>－</v>
      </c>
      <c r="L34" s="27" t="str">
        <f>IF('[1]総括表参考・円単位（合算）'!L34=0,"－",ROUNDDOWN('[1]総括表参考・円単位（合算）'!L34/1000000,0))</f>
        <v>－</v>
      </c>
      <c r="M34" s="27" t="str">
        <f>IF('[1]総括表参考・円単位（合算）'!M34=0,"－",ROUNDDOWN('[1]総括表参考・円単位（合算）'!M34/1000000,0))</f>
        <v>－</v>
      </c>
      <c r="N34" s="27" t="str">
        <f>IF('[1]総括表参考・円単位（合算）'!N34=0,"－",ROUNDDOWN('[1]総括表参考・円単位（合算）'!N34/1000000,0))</f>
        <v>－</v>
      </c>
      <c r="O34" s="27" t="str">
        <f>IF('[1]総括表参考・円単位（合算）'!O34=0,"－",ROUNDDOWN('[1]総括表参考・円単位（合算）'!O34/1000000,0))</f>
        <v>－</v>
      </c>
      <c r="P34" s="27">
        <f>IF('[1]総括表参考・円単位（合算）'!P34=0,"－",ROUNDDOWN('[1]総括表参考・円単位（合算）'!P34/1000000,0))</f>
        <v>27295</v>
      </c>
      <c r="Q34" s="27">
        <f>IF('[1]総括表参考・円単位（合算）'!Q34=0,"－",ROUNDDOWN('[1]総括表参考・円単位（合算）'!Q34/1000000,0))</f>
        <v>3419</v>
      </c>
      <c r="R34" s="27" t="str">
        <f>IF('[1]総括表参考・円単位（合算）'!R34=0,"－",ROUNDDOWN('[1]総括表参考・円単位（合算）'!R34/1000000,0))</f>
        <v>－</v>
      </c>
      <c r="S34" s="27" t="str">
        <f>IF('[1]総括表参考・円単位（合算）'!S34=0,"－",ROUNDDOWN('[1]総括表参考・円単位（合算）'!S34/1000000,0))</f>
        <v>－</v>
      </c>
      <c r="T34" s="27" t="str">
        <f>IF('[1]総括表参考・円単位（合算）'!T34=0,"－",ROUNDDOWN('[1]総括表参考・円単位（合算）'!T34/1000000,0))</f>
        <v>－</v>
      </c>
      <c r="U34" s="87">
        <f>IF('[1]総括表参考・円単位（合算）'!U34=0,"－",ROUNDDOWN('[1]総括表参考・円単位（合算）'!U34/1000000,0))</f>
        <v>2939</v>
      </c>
      <c r="V34" s="88">
        <f>IF('[1]総括表参考・円単位（合算）'!V34=0,"－",ROUNDDOWN('[1]総括表参考・円単位（合算）'!V34/1000000,0))</f>
        <v>182238</v>
      </c>
      <c r="W34" s="80"/>
    </row>
    <row r="35" spans="2:23" ht="13.5" customHeight="1" hidden="1">
      <c r="B35" s="9"/>
      <c r="C35" s="22"/>
      <c r="D35" s="299"/>
      <c r="E35" s="98" t="s">
        <v>77</v>
      </c>
      <c r="F35" s="27">
        <f>IF('[1]総括表参考・円単位（合算）'!F35=0,"－",ROUNDDOWN('[1]総括表参考・円単位（合算）'!F35/1000000,0))</f>
        <v>826</v>
      </c>
      <c r="G35" s="27" t="str">
        <f>IF('[1]総括表参考・円単位（合算）'!G35=0,"－",ROUNDDOWN('[1]総括表参考・円単位（合算）'!G35/1000000,0))</f>
        <v>－</v>
      </c>
      <c r="H35" s="27" t="str">
        <f>IF('[1]総括表参考・円単位（合算）'!H35=0,"－",ROUNDDOWN('[1]総括表参考・円単位（合算）'!H35/1000000,0))</f>
        <v>－</v>
      </c>
      <c r="I35" s="27" t="str">
        <f>IF('[1]総括表参考・円単位（合算）'!I35=0,"－",ROUNDDOWN('[1]総括表参考・円単位（合算）'!I35/1000000,0))</f>
        <v>－</v>
      </c>
      <c r="J35" s="27" t="str">
        <f>IF('[1]総括表参考・円単位（合算）'!J35=0,"－",ROUNDDOWN('[1]総括表参考・円単位（合算）'!J35/1000000,0))</f>
        <v>－</v>
      </c>
      <c r="K35" s="27" t="str">
        <f>IF('[1]総括表参考・円単位（合算）'!K35=0,"－",ROUNDDOWN('[1]総括表参考・円単位（合算）'!K35/1000000,0))</f>
        <v>－</v>
      </c>
      <c r="L35" s="27" t="str">
        <f>IF('[1]総括表参考・円単位（合算）'!L35=0,"－",ROUNDDOWN('[1]総括表参考・円単位（合算）'!L35/1000000,0))</f>
        <v>－</v>
      </c>
      <c r="M35" s="27" t="str">
        <f>IF('[1]総括表参考・円単位（合算）'!M35=0,"－",ROUNDDOWN('[1]総括表参考・円単位（合算）'!M35/1000000,0))</f>
        <v>－</v>
      </c>
      <c r="N35" s="27" t="str">
        <f>IF('[1]総括表参考・円単位（合算）'!N35=0,"－",ROUNDDOWN('[1]総括表参考・円単位（合算）'!N35/1000000,0))</f>
        <v>－</v>
      </c>
      <c r="O35" s="27" t="str">
        <f>IF('[1]総括表参考・円単位（合算）'!O35=0,"－",ROUNDDOWN('[1]総括表参考・円単位（合算）'!O35/1000000,0))</f>
        <v>－</v>
      </c>
      <c r="P35" s="27" t="str">
        <f>IF('[1]総括表参考・円単位（合算）'!P35=0,"－",ROUNDDOWN('[1]総括表参考・円単位（合算）'!P35/1000000,0))</f>
        <v>－</v>
      </c>
      <c r="Q35" s="27" t="str">
        <f>IF('[1]総括表参考・円単位（合算）'!Q35=0,"－",ROUNDDOWN('[1]総括表参考・円単位（合算）'!Q35/1000000,0))</f>
        <v>－</v>
      </c>
      <c r="R35" s="27" t="str">
        <f>IF('[1]総括表参考・円単位（合算）'!R35=0,"－",ROUNDDOWN('[1]総括表参考・円単位（合算）'!R35/1000000,0))</f>
        <v>－</v>
      </c>
      <c r="S35" s="27" t="str">
        <f>IF('[1]総括表参考・円単位（合算）'!S35=0,"－",ROUNDDOWN('[1]総括表参考・円単位（合算）'!S35/1000000,0))</f>
        <v>－</v>
      </c>
      <c r="T35" s="27" t="str">
        <f>IF('[1]総括表参考・円単位（合算）'!T35=0,"－",ROUNDDOWN('[1]総括表参考・円単位（合算）'!T35/1000000,0))</f>
        <v>－</v>
      </c>
      <c r="U35" s="87" t="str">
        <f>IF('[1]総括表参考・円単位（合算）'!U35=0,"－",ROUNDDOWN('[1]総括表参考・円単位（合算）'!U35/1000000,0))</f>
        <v>－</v>
      </c>
      <c r="V35" s="88">
        <f>IF('[1]総括表参考・円単位（合算）'!V35=0,"－",ROUNDDOWN('[1]総括表参考・円単位（合算）'!V35/1000000,0))</f>
        <v>826</v>
      </c>
      <c r="W35" s="80"/>
    </row>
    <row r="36" spans="2:23" ht="13.5" customHeight="1" hidden="1">
      <c r="B36" s="9"/>
      <c r="C36" s="22"/>
      <c r="D36" s="299"/>
      <c r="E36" s="99" t="s">
        <v>78</v>
      </c>
      <c r="F36" s="27" t="str">
        <f>IF('[1]総括表参考・円単位（合算）'!F36=0,"－",ROUNDDOWN('[1]総括表参考・円単位（合算）'!F36/1000000,0))</f>
        <v>－</v>
      </c>
      <c r="G36" s="27">
        <f>IF('[1]総括表参考・円単位（合算）'!G36=0,"－",ROUNDDOWN('[1]総括表参考・円単位（合算）'!G36/1000000,0))</f>
        <v>147758</v>
      </c>
      <c r="H36" s="27" t="str">
        <f>IF('[1]総括表参考・円単位（合算）'!H36=0,"－",ROUNDDOWN('[1]総括表参考・円単位（合算）'!H36/1000000,0))</f>
        <v>－</v>
      </c>
      <c r="I36" s="27" t="str">
        <f>IF('[1]総括表参考・円単位（合算）'!I36=0,"－",ROUNDDOWN('[1]総括表参考・円単位（合算）'!I36/1000000,0))</f>
        <v>－</v>
      </c>
      <c r="J36" s="27" t="str">
        <f>IF('[1]総括表参考・円単位（合算）'!J36=0,"－",ROUNDDOWN('[1]総括表参考・円単位（合算）'!J36/1000000,0))</f>
        <v>－</v>
      </c>
      <c r="K36" s="27" t="str">
        <f>IF('[1]総括表参考・円単位（合算）'!K36=0,"－",ROUNDDOWN('[1]総括表参考・円単位（合算）'!K36/1000000,0))</f>
        <v>－</v>
      </c>
      <c r="L36" s="27" t="str">
        <f>IF('[1]総括表参考・円単位（合算）'!L36=0,"－",ROUNDDOWN('[1]総括表参考・円単位（合算）'!L36/1000000,0))</f>
        <v>－</v>
      </c>
      <c r="M36" s="27" t="str">
        <f>IF('[1]総括表参考・円単位（合算）'!M36=0,"－",ROUNDDOWN('[1]総括表参考・円単位（合算）'!M36/1000000,0))</f>
        <v>－</v>
      </c>
      <c r="N36" s="27" t="str">
        <f>IF('[1]総括表参考・円単位（合算）'!N36=0,"－",ROUNDDOWN('[1]総括表参考・円単位（合算）'!N36/1000000,0))</f>
        <v>－</v>
      </c>
      <c r="O36" s="27" t="str">
        <f>IF('[1]総括表参考・円単位（合算）'!O36=0,"－",ROUNDDOWN('[1]総括表参考・円単位（合算）'!O36/1000000,0))</f>
        <v>－</v>
      </c>
      <c r="P36" s="27" t="str">
        <f>IF('[1]総括表参考・円単位（合算）'!P36=0,"－",ROUNDDOWN('[1]総括表参考・円単位（合算）'!P36/1000000,0))</f>
        <v>－</v>
      </c>
      <c r="Q36" s="27" t="str">
        <f>IF('[1]総括表参考・円単位（合算）'!Q36=0,"－",ROUNDDOWN('[1]総括表参考・円単位（合算）'!Q36/1000000,0))</f>
        <v>－</v>
      </c>
      <c r="R36" s="27" t="str">
        <f>IF('[1]総括表参考・円単位（合算）'!R36=0,"－",ROUNDDOWN('[1]総括表参考・円単位（合算）'!R36/1000000,0))</f>
        <v>－</v>
      </c>
      <c r="S36" s="27" t="str">
        <f>IF('[1]総括表参考・円単位（合算）'!S36=0,"－",ROUNDDOWN('[1]総括表参考・円単位（合算）'!S36/1000000,0))</f>
        <v>－</v>
      </c>
      <c r="T36" s="27" t="str">
        <f>IF('[1]総括表参考・円単位（合算）'!T36=0,"－",ROUNDDOWN('[1]総括表参考・円単位（合算）'!T36/1000000,0))</f>
        <v>－</v>
      </c>
      <c r="U36" s="87" t="str">
        <f>IF('[1]総括表参考・円単位（合算）'!U36=0,"－",ROUNDDOWN('[1]総括表参考・円単位（合算）'!U36/1000000,0))</f>
        <v>－</v>
      </c>
      <c r="V36" s="88">
        <f>IF('[1]総括表参考・円単位（合算）'!V36=0,"－",ROUNDDOWN('[1]総括表参考・円単位（合算）'!V36/1000000,0))</f>
        <v>147758</v>
      </c>
      <c r="W36" s="80"/>
    </row>
    <row r="37" spans="2:23" ht="13.5" customHeight="1" hidden="1">
      <c r="B37" s="9"/>
      <c r="C37" s="22"/>
      <c r="D37" s="299"/>
      <c r="E37" s="96" t="s">
        <v>79</v>
      </c>
      <c r="F37" s="27" t="str">
        <f>IF('[1]総括表参考・円単位（合算）'!F37=0,"－",ROUNDDOWN('[1]総括表参考・円単位（合算）'!F37/1000000,0))</f>
        <v>－</v>
      </c>
      <c r="G37" s="27" t="str">
        <f>IF('[1]総括表参考・円単位（合算）'!G37=0,"－",ROUNDDOWN('[1]総括表参考・円単位（合算）'!G37/1000000,0))</f>
        <v>－</v>
      </c>
      <c r="H37" s="27" t="str">
        <f>IF('[1]総括表参考・円単位（合算）'!H37=0,"－",ROUNDDOWN('[1]総括表参考・円単位（合算）'!H37/1000000,0))</f>
        <v>－</v>
      </c>
      <c r="I37" s="27" t="str">
        <f>IF('[1]総括表参考・円単位（合算）'!I37=0,"－",ROUNDDOWN('[1]総括表参考・円単位（合算）'!I37/1000000,0))</f>
        <v>－</v>
      </c>
      <c r="J37" s="27" t="str">
        <f>IF('[1]総括表参考・円単位（合算）'!J37=0,"－",ROUNDDOWN('[1]総括表参考・円単位（合算）'!J37/1000000,0))</f>
        <v>－</v>
      </c>
      <c r="K37" s="27" t="str">
        <f>IF('[1]総括表参考・円単位（合算）'!K37=0,"－",ROUNDDOWN('[1]総括表参考・円単位（合算）'!K37/1000000,0))</f>
        <v>－</v>
      </c>
      <c r="L37" s="27" t="str">
        <f>IF('[1]総括表参考・円単位（合算）'!L37=0,"－",ROUNDDOWN('[1]総括表参考・円単位（合算）'!L37/1000000,0))</f>
        <v>－</v>
      </c>
      <c r="M37" s="27" t="str">
        <f>IF('[1]総括表参考・円単位（合算）'!M37=0,"－",ROUNDDOWN('[1]総括表参考・円単位（合算）'!M37/1000000,0))</f>
        <v>－</v>
      </c>
      <c r="N37" s="27" t="str">
        <f>IF('[1]総括表参考・円単位（合算）'!N37=0,"－",ROUNDDOWN('[1]総括表参考・円単位（合算）'!N37/1000000,0))</f>
        <v>－</v>
      </c>
      <c r="O37" s="27" t="str">
        <f>IF('[1]総括表参考・円単位（合算）'!O37=0,"－",ROUNDDOWN('[1]総括表参考・円単位（合算）'!O37/1000000,0))</f>
        <v>－</v>
      </c>
      <c r="P37" s="27">
        <f>IF('[1]総括表参考・円単位（合算）'!P37=0,"－",ROUNDDOWN('[1]総括表参考・円単位（合算）'!P37/1000000,0))</f>
        <v>27295</v>
      </c>
      <c r="Q37" s="27">
        <f>IF('[1]総括表参考・円単位（合算）'!Q37=0,"－",ROUNDDOWN('[1]総括表参考・円単位（合算）'!Q37/1000000,0))</f>
        <v>3419</v>
      </c>
      <c r="R37" s="27" t="str">
        <f>IF('[1]総括表参考・円単位（合算）'!R37=0,"－",ROUNDDOWN('[1]総括表参考・円単位（合算）'!R37/1000000,0))</f>
        <v>－</v>
      </c>
      <c r="S37" s="27" t="str">
        <f>IF('[1]総括表参考・円単位（合算）'!S37=0,"－",ROUNDDOWN('[1]総括表参考・円単位（合算）'!S37/1000000,0))</f>
        <v>－</v>
      </c>
      <c r="T37" s="27" t="str">
        <f>IF('[1]総括表参考・円単位（合算）'!T37=0,"－",ROUNDDOWN('[1]総括表参考・円単位（合算）'!T37/1000000,0))</f>
        <v>－</v>
      </c>
      <c r="U37" s="87">
        <f>IF('[1]総括表参考・円単位（合算）'!U37=0,"－",ROUNDDOWN('[1]総括表参考・円単位（合算）'!U37/1000000,0))</f>
        <v>2939</v>
      </c>
      <c r="V37" s="88">
        <f>IF('[1]総括表参考・円単位（合算）'!V37=0,"－",ROUNDDOWN('[1]総括表参考・円単位（合算）'!V37/1000000,0))</f>
        <v>33653</v>
      </c>
      <c r="W37" s="80"/>
    </row>
    <row r="38" spans="2:23" ht="13.5" thickBot="1">
      <c r="B38" s="9"/>
      <c r="C38" s="22"/>
      <c r="D38" s="300"/>
      <c r="E38" s="98" t="s">
        <v>80</v>
      </c>
      <c r="F38" s="38">
        <f>IF('[1]総括表参考・円単位（合算）'!F38=0,"－",ROUNDDOWN('[1]総括表参考・円単位（合算）'!F38/1000000,0))</f>
        <v>66042</v>
      </c>
      <c r="G38" s="38" t="str">
        <f>IF('[1]総括表参考・円単位（合算）'!G38=0,"－",ROUNDDOWN('[1]総括表参考・円単位（合算）'!G38/1000000,0))</f>
        <v>－</v>
      </c>
      <c r="H38" s="38" t="str">
        <f>IF('[1]総括表参考・円単位（合算）'!H38=0,"－",ROUNDDOWN('[1]総括表参考・円単位（合算）'!H38/1000000,0))</f>
        <v>－</v>
      </c>
      <c r="I38" s="38" t="str">
        <f>IF('[1]総括表参考・円単位（合算）'!I38=0,"－",ROUNDDOWN('[1]総括表参考・円単位（合算）'!I38/1000000,0))</f>
        <v>－</v>
      </c>
      <c r="J38" s="38" t="str">
        <f>IF('[1]総括表参考・円単位（合算）'!J38=0,"－",ROUNDDOWN('[1]総括表参考・円単位（合算）'!J38/1000000,0))</f>
        <v>－</v>
      </c>
      <c r="K38" s="38" t="str">
        <f>IF('[1]総括表参考・円単位（合算）'!K38=0,"－",ROUNDDOWN('[1]総括表参考・円単位（合算）'!K38/1000000,0))</f>
        <v>－</v>
      </c>
      <c r="L38" s="38" t="str">
        <f>IF('[1]総括表参考・円単位（合算）'!L38=0,"－",ROUNDDOWN('[1]総括表参考・円単位（合算）'!L38/1000000,0))</f>
        <v>－</v>
      </c>
      <c r="M38" s="38" t="str">
        <f>IF('[1]総括表参考・円単位（合算）'!M38=0,"－",ROUNDDOWN('[1]総括表参考・円単位（合算）'!M38/1000000,0))</f>
        <v>－</v>
      </c>
      <c r="N38" s="38" t="str">
        <f>IF('[1]総括表参考・円単位（合算）'!N38=0,"－",ROUNDDOWN('[1]総括表参考・円単位（合算）'!N38/1000000,0))</f>
        <v>－</v>
      </c>
      <c r="O38" s="38" t="str">
        <f>IF('[1]総括表参考・円単位（合算）'!O38=0,"－",ROUNDDOWN('[1]総括表参考・円単位（合算）'!O38/1000000,0))</f>
        <v>－</v>
      </c>
      <c r="P38" s="38" t="str">
        <f>IF('[1]総括表参考・円単位（合算）'!P38=0,"－",ROUNDDOWN('[1]総括表参考・円単位（合算）'!P38/1000000,0))</f>
        <v>－</v>
      </c>
      <c r="Q38" s="38" t="str">
        <f>IF('[1]総括表参考・円単位（合算）'!Q38=0,"－",ROUNDDOWN('[1]総括表参考・円単位（合算）'!Q38/1000000,0))</f>
        <v>－</v>
      </c>
      <c r="R38" s="38" t="str">
        <f>IF('[1]総括表参考・円単位（合算）'!R38=0,"－",ROUNDDOWN('[1]総括表参考・円単位（合算）'!R38/1000000,0))</f>
        <v>－</v>
      </c>
      <c r="S38" s="38" t="str">
        <f>IF('[1]総括表参考・円単位（合算）'!S38=0,"－",ROUNDDOWN('[1]総括表参考・円単位（合算）'!S38/1000000,0))</f>
        <v>－</v>
      </c>
      <c r="T38" s="38" t="str">
        <f>IF('[1]総括表参考・円単位（合算）'!T38=0,"－",ROUNDDOWN('[1]総括表参考・円単位（合算）'!T38/1000000,0))</f>
        <v>－</v>
      </c>
      <c r="U38" s="100" t="str">
        <f>IF('[1]総括表参考・円単位（合算）'!U38=0,"－",ROUNDDOWN('[1]総括表参考・円単位（合算）'!U38/1000000,0))</f>
        <v>－</v>
      </c>
      <c r="V38" s="101">
        <f>IF('[1]総括表参考・円単位（合算）'!V38=0,"－",ROUNDDOWN('[1]総括表参考・円単位（合算）'!V38/1000000,0))</f>
        <v>66042</v>
      </c>
      <c r="W38" s="80"/>
    </row>
    <row r="39" spans="2:23" ht="13.5" thickTop="1">
      <c r="B39" s="9"/>
      <c r="C39" s="22"/>
      <c r="D39" s="303" t="s">
        <v>81</v>
      </c>
      <c r="E39" s="303"/>
      <c r="F39" s="102">
        <f>IF('[1]総括表参考・円単位（合算）'!F39=0,"－",ROUNDDOWN('[1]総括表参考・円単位（合算）'!F39/1000000,0))</f>
        <v>72012</v>
      </c>
      <c r="G39" s="102">
        <f>IF('[1]総括表参考・円単位（合算）'!G39=0,"－",ROUNDDOWN('[1]総括表参考・円単位（合算）'!G39/1000000,0))</f>
        <v>151949</v>
      </c>
      <c r="H39" s="102">
        <f>IF('[1]総括表参考・円単位（合算）'!H39=0,"－",ROUNDDOWN('[1]総括表参考・円単位（合算）'!H39/1000000,0))</f>
        <v>6686</v>
      </c>
      <c r="I39" s="102">
        <f>IF('[1]総括表参考・円単位（合算）'!I39=0,"－",ROUNDDOWN('[1]総括表参考・円単位（合算）'!I39/1000000,0))</f>
        <v>4499</v>
      </c>
      <c r="J39" s="102">
        <f>IF('[1]総括表参考・円単位（合算）'!J39=0,"－",ROUNDDOWN('[1]総括表参考・円単位（合算）'!J39/1000000,0))</f>
        <v>326699</v>
      </c>
      <c r="K39" s="102">
        <f>IF('[1]総括表参考・円単位（合算）'!K39=0,"－",ROUNDDOWN('[1]総括表参考・円単位（合算）'!K39/1000000,0))</f>
        <v>19192838</v>
      </c>
      <c r="L39" s="102">
        <f>IF('[1]総括表参考・円単位（合算）'!L39=0,"－",ROUNDDOWN('[1]総括表参考・円単位（合算）'!L39/1000000,0))</f>
        <v>2171054</v>
      </c>
      <c r="M39" s="102">
        <f>IF('[1]総括表参考・円単位（合算）'!M39=0,"－",ROUNDDOWN('[1]総括表参考・円単位（合算）'!M39/1000000,0))</f>
        <v>46498</v>
      </c>
      <c r="N39" s="102">
        <f>IF('[1]総括表参考・円単位（合算）'!N39=0,"－",ROUNDDOWN('[1]総括表参考・円単位（合算）'!N39/1000000,0))</f>
        <v>21707</v>
      </c>
      <c r="O39" s="102">
        <f>IF('[1]総括表参考・円単位（合算）'!O39=0,"－",ROUNDDOWN('[1]総括表参考・円単位（合算）'!O39/1000000,0))</f>
        <v>80740</v>
      </c>
      <c r="P39" s="102">
        <f>IF('[1]総括表参考・円単位（合算）'!P39=0,"－",ROUNDDOWN('[1]総括表参考・円単位（合算）'!P39/1000000,0))</f>
        <v>34308</v>
      </c>
      <c r="Q39" s="102">
        <f>IF('[1]総括表参考・円単位（合算）'!Q39=0,"－",ROUNDDOWN('[1]総括表参考・円単位（合算）'!Q39/1000000,0))</f>
        <v>4297</v>
      </c>
      <c r="R39" s="102" t="str">
        <f>IF('[1]総括表参考・円単位（合算）'!R39=0,"－",ROUNDDOWN('[1]総括表参考・円単位（合算）'!R39/1000000,0))</f>
        <v>－</v>
      </c>
      <c r="S39" s="102" t="str">
        <f>IF('[1]総括表参考・円単位（合算）'!S39=0,"－",ROUNDDOWN('[1]総括表参考・円単位（合算）'!S39/1000000,0))</f>
        <v>－</v>
      </c>
      <c r="T39" s="102" t="str">
        <f>IF('[1]総括表参考・円単位（合算）'!T39=0,"－",ROUNDDOWN('[1]総括表参考・円単位（合算）'!T39/1000000,0))</f>
        <v>－</v>
      </c>
      <c r="U39" s="103">
        <f>IF('[1]総括表参考・円単位（合算）'!U39=0,"－",ROUNDDOWN('[1]総括表参考・円単位（合算）'!U39/1000000,0))</f>
        <v>3694</v>
      </c>
      <c r="V39" s="104">
        <f>IF('[1]総括表参考・円単位（合算）'!V39=0,"－",ROUNDDOWN('[1]総括表参考・円単位（合算）'!V39/1000000,0))</f>
        <v>22116988</v>
      </c>
      <c r="W39" s="80"/>
    </row>
    <row r="40" spans="2:23" ht="12.75">
      <c r="B40" s="9"/>
      <c r="C40" s="22"/>
      <c r="D40" s="105"/>
      <c r="E40" s="105"/>
      <c r="F40" s="81"/>
      <c r="G40" s="81"/>
      <c r="H40" s="81"/>
      <c r="I40" s="81"/>
      <c r="J40" s="81"/>
      <c r="K40" s="81"/>
      <c r="L40" s="81"/>
      <c r="M40" s="81"/>
      <c r="N40" s="81"/>
      <c r="O40" s="81"/>
      <c r="P40" s="81"/>
      <c r="Q40" s="81"/>
      <c r="R40" s="81"/>
      <c r="S40" s="81"/>
      <c r="T40" s="81"/>
      <c r="U40" s="81"/>
      <c r="V40" s="81"/>
      <c r="W40" s="80"/>
    </row>
    <row r="41" spans="2:23" ht="12.75">
      <c r="B41" s="9"/>
      <c r="C41" s="22"/>
      <c r="D41" s="20" t="s">
        <v>82</v>
      </c>
      <c r="E41" s="106"/>
      <c r="F41" s="23"/>
      <c r="G41" s="81"/>
      <c r="H41" s="81"/>
      <c r="I41" s="81"/>
      <c r="J41" s="23" t="s">
        <v>33</v>
      </c>
      <c r="K41" s="81"/>
      <c r="L41" s="81"/>
      <c r="M41" s="81"/>
      <c r="N41" s="81"/>
      <c r="O41" s="81"/>
      <c r="P41" s="81"/>
      <c r="Q41" s="81"/>
      <c r="R41" s="81"/>
      <c r="S41" s="81"/>
      <c r="T41" s="81"/>
      <c r="U41" s="107"/>
      <c r="V41" s="107"/>
      <c r="W41" s="80"/>
    </row>
    <row r="42" spans="2:23" ht="12.75">
      <c r="B42" s="9"/>
      <c r="C42" s="22"/>
      <c r="D42" s="296"/>
      <c r="E42" s="296"/>
      <c r="F42" s="108" t="s">
        <v>83</v>
      </c>
      <c r="G42" s="108" t="s">
        <v>84</v>
      </c>
      <c r="H42" s="108" t="s">
        <v>85</v>
      </c>
      <c r="I42" s="109" t="s">
        <v>86</v>
      </c>
      <c r="J42" s="110" t="s">
        <v>87</v>
      </c>
      <c r="K42" s="111"/>
      <c r="L42" s="111"/>
      <c r="M42" s="111"/>
      <c r="N42" s="111"/>
      <c r="O42" s="111"/>
      <c r="P42" s="111"/>
      <c r="Q42" s="111"/>
      <c r="R42" s="111"/>
      <c r="S42" s="111"/>
      <c r="T42" s="111"/>
      <c r="U42" s="111"/>
      <c r="V42" s="111"/>
      <c r="W42" s="80"/>
    </row>
    <row r="43" spans="2:23" ht="12.75">
      <c r="B43" s="9"/>
      <c r="C43" s="22"/>
      <c r="D43" s="297" t="s">
        <v>57</v>
      </c>
      <c r="E43" s="297"/>
      <c r="F43" s="27">
        <f>IF('[1]総括表参考・円単位（合算）'!F43=0,"－",ROUNDDOWN('[1]総括表参考・円単位（合算）'!F43/1000000,0))</f>
        <v>15177</v>
      </c>
      <c r="G43" s="27">
        <f>IF('[1]総括表参考・円単位（合算）'!G43=0,"－",ROUNDDOWN('[1]総括表参考・円単位（合算）'!G43/1000000,0))</f>
        <v>13569</v>
      </c>
      <c r="H43" s="27">
        <f>IF('[1]総括表参考・円単位（合算）'!H43=0,"－",ROUNDDOWN('[1]総括表参考・円単位（合算）'!H43/1000000,0))</f>
        <v>516</v>
      </c>
      <c r="I43" s="87">
        <f>IF('[1]総括表参考・円単位（合算）'!I43=0,"－",ROUNDDOWN('[1]総括表参考・円単位（合算）'!I43/1000000,0))</f>
        <v>1749</v>
      </c>
      <c r="J43" s="112">
        <f>IF('[1]総括表参考・円単位（合算）'!J43=0,"－",ROUNDDOWN('[1]総括表参考・円単位（合算）'!J43/1000000,0))</f>
        <v>31012</v>
      </c>
      <c r="K43" s="22"/>
      <c r="L43" s="22"/>
      <c r="M43" s="22"/>
      <c r="N43" s="22"/>
      <c r="O43" s="22"/>
      <c r="P43" s="22"/>
      <c r="Q43" s="22"/>
      <c r="R43" s="22"/>
      <c r="S43" s="22"/>
      <c r="T43" s="22"/>
      <c r="U43" s="22"/>
      <c r="V43" s="22"/>
      <c r="W43" s="80"/>
    </row>
    <row r="44" spans="2:23" ht="15.75">
      <c r="B44" s="9"/>
      <c r="C44" s="18"/>
      <c r="D44" s="297" t="s">
        <v>58</v>
      </c>
      <c r="E44" s="297"/>
      <c r="F44" s="27">
        <f>IF('[1]総括表参考・円単位（合算）'!F44=0,"－",ROUNDDOWN('[1]総括表参考・円単位（合算）'!F44/1000000,0))</f>
        <v>2685</v>
      </c>
      <c r="G44" s="27">
        <f>IF('[1]総括表参考・円単位（合算）'!G44=0,"－",ROUNDDOWN('[1]総括表参考・円単位（合算）'!G44/1000000,0))</f>
        <v>1064</v>
      </c>
      <c r="H44" s="27">
        <f>IF('[1]総括表参考・円単位（合算）'!H44=0,"－",ROUNDDOWN('[1]総括表参考・円単位（合算）'!H44/1000000,0))</f>
        <v>42</v>
      </c>
      <c r="I44" s="87">
        <f>IF('[1]総括表参考・円単位（合算）'!I44=0,"－",ROUNDDOWN('[1]総括表参考・円単位（合算）'!I44/1000000,0))</f>
        <v>9770</v>
      </c>
      <c r="J44" s="112">
        <f>IF('[1]総括表参考・円単位（合算）'!J44=0,"－",ROUNDDOWN('[1]総括表参考・円単位（合算）'!J44/1000000,0))</f>
        <v>13563</v>
      </c>
      <c r="K44" s="22"/>
      <c r="L44" s="22"/>
      <c r="M44" s="22"/>
      <c r="N44" s="22"/>
      <c r="O44" s="22"/>
      <c r="P44" s="22"/>
      <c r="Q44" s="22"/>
      <c r="R44" s="22"/>
      <c r="S44" s="22"/>
      <c r="T44" s="22"/>
      <c r="U44" s="22"/>
      <c r="V44" s="22"/>
      <c r="W44" s="80"/>
    </row>
    <row r="45" spans="2:23" ht="12.75">
      <c r="B45" s="9"/>
      <c r="C45" s="22"/>
      <c r="D45" s="297" t="s">
        <v>59</v>
      </c>
      <c r="E45" s="297"/>
      <c r="F45" s="27">
        <f>IF('[1]総括表参考・円単位（合算）'!F45=0,"－",ROUNDDOWN('[1]総括表参考・円単位（合算）'!F45/1000000,0))</f>
        <v>28</v>
      </c>
      <c r="G45" s="27">
        <f>IF('[1]総括表参考・円単位（合算）'!G45=0,"－",ROUNDDOWN('[1]総括表参考・円単位（合算）'!G45/1000000,0))</f>
        <v>414</v>
      </c>
      <c r="H45" s="27" t="str">
        <f>IF('[1]総括表参考・円単位（合算）'!H45=0,"－",ROUNDDOWN('[1]総括表参考・円単位（合算）'!H45/1000000,0))</f>
        <v>－</v>
      </c>
      <c r="I45" s="87">
        <f>IF('[1]総括表参考・円単位（合算）'!I45=0,"－",ROUNDDOWN('[1]総括表参考・円単位（合算）'!I45/1000000,0))</f>
        <v>883</v>
      </c>
      <c r="J45" s="112">
        <f>IF('[1]総括表参考・円単位（合算）'!J45=0,"－",ROUNDDOWN('[1]総括表参考・円単位（合算）'!J45/1000000,0))</f>
        <v>1326</v>
      </c>
      <c r="K45" s="22"/>
      <c r="L45" s="22"/>
      <c r="M45" s="22"/>
      <c r="N45" s="22"/>
      <c r="O45" s="22"/>
      <c r="P45" s="22"/>
      <c r="Q45" s="22"/>
      <c r="R45" s="22"/>
      <c r="S45" s="22"/>
      <c r="T45" s="22"/>
      <c r="U45" s="22"/>
      <c r="V45" s="22"/>
      <c r="W45" s="80"/>
    </row>
    <row r="46" spans="2:23" ht="12.75">
      <c r="B46" s="9"/>
      <c r="C46" s="57"/>
      <c r="D46" s="298" t="s">
        <v>60</v>
      </c>
      <c r="E46" s="89" t="s">
        <v>16</v>
      </c>
      <c r="F46" s="27">
        <f>IF('[1]総括表参考・円単位（合算）'!F46=0,"－",ROUNDDOWN('[1]総括表参考・円単位（合算）'!F46/1000000,0))</f>
        <v>511</v>
      </c>
      <c r="G46" s="113" t="s">
        <v>88</v>
      </c>
      <c r="H46" s="113" t="s">
        <v>88</v>
      </c>
      <c r="I46" s="113" t="s">
        <v>88</v>
      </c>
      <c r="J46" s="112">
        <f>IF('[1]総括表参考・円単位（合算）'!J46=0,"－",ROUNDDOWN('[1]総括表参考・円単位（合算）'!J46/1000000,0))</f>
        <v>511</v>
      </c>
      <c r="K46" s="22"/>
      <c r="L46" s="22"/>
      <c r="M46" s="23"/>
      <c r="N46" s="22"/>
      <c r="O46" s="22"/>
      <c r="P46" s="22"/>
      <c r="Q46" s="22"/>
      <c r="R46" s="22"/>
      <c r="S46" s="22"/>
      <c r="T46" s="22"/>
      <c r="U46" s="22"/>
      <c r="V46" s="22"/>
      <c r="W46" s="80"/>
    </row>
    <row r="47" spans="2:23" ht="12.75">
      <c r="B47" s="9"/>
      <c r="C47" s="57"/>
      <c r="D47" s="299"/>
      <c r="E47" s="89" t="s">
        <v>20</v>
      </c>
      <c r="F47" s="27" t="str">
        <f>IF('[1]総括表参考・円単位（合算）'!F47=0,"－",ROUNDDOWN('[1]総括表参考・円単位（合算）'!F47/1000000,0))</f>
        <v>－</v>
      </c>
      <c r="G47" s="27">
        <f>IF('[1]総括表参考・円単位（合算）'!G47=0,"－",ROUNDDOWN('[1]総括表参考・円単位（合算）'!G47/1000000,0))</f>
        <v>1074</v>
      </c>
      <c r="H47" s="113" t="s">
        <v>88</v>
      </c>
      <c r="I47" s="113" t="s">
        <v>88</v>
      </c>
      <c r="J47" s="112">
        <f>IF('[1]総括表参考・円単位（合算）'!J47=0,"－",ROUNDDOWN('[1]総括表参考・円単位（合算）'!J47/1000000,0))</f>
        <v>1074</v>
      </c>
      <c r="K47" s="22"/>
      <c r="L47" s="22"/>
      <c r="M47" s="23"/>
      <c r="N47" s="22"/>
      <c r="O47" s="22"/>
      <c r="P47" s="22"/>
      <c r="Q47" s="22"/>
      <c r="R47" s="22"/>
      <c r="S47" s="22"/>
      <c r="T47" s="22"/>
      <c r="U47" s="22"/>
      <c r="V47" s="22"/>
      <c r="W47" s="80"/>
    </row>
    <row r="48" spans="2:23" ht="12.75">
      <c r="B48" s="9"/>
      <c r="C48" s="57"/>
      <c r="D48" s="299"/>
      <c r="E48" s="97" t="s">
        <v>23</v>
      </c>
      <c r="F48" s="27" t="str">
        <f>IF('[1]総括表参考・円単位（合算）'!F48=0,"－",ROUNDDOWN('[1]総括表参考・円単位（合算）'!F48/1000000,0))</f>
        <v>－</v>
      </c>
      <c r="G48" s="27" t="str">
        <f>IF('[1]総括表参考・円単位（合算）'!G48=0,"－",ROUNDDOWN('[1]総括表参考・円単位（合算）'!G48/1000000,0))</f>
        <v>－</v>
      </c>
      <c r="H48" s="27" t="str">
        <f>IF('[1]総括表参考・円単位（合算）'!H48=0,"－",ROUNDDOWN('[1]総括表参考・円単位（合算）'!H48/1000000,0))</f>
        <v>－</v>
      </c>
      <c r="I48" s="27">
        <f>IF('[1]総括表参考・円単位（合算）'!I48=0,"－",ROUNDDOWN('[1]総括表参考・円単位（合算）'!I48/1000000,0))</f>
        <v>17225</v>
      </c>
      <c r="J48" s="112">
        <f>IF('[1]総括表参考・円単位（合算）'!J48=0,"－",ROUNDDOWN('[1]総括表参考・円単位（合算）'!J48/1000000,0))</f>
        <v>17225</v>
      </c>
      <c r="K48" s="22"/>
      <c r="L48" s="22"/>
      <c r="M48" s="23"/>
      <c r="N48" s="22"/>
      <c r="O48" s="22"/>
      <c r="P48" s="22"/>
      <c r="Q48" s="22"/>
      <c r="R48" s="22"/>
      <c r="S48" s="22"/>
      <c r="T48" s="22"/>
      <c r="U48" s="22"/>
      <c r="V48" s="22"/>
      <c r="W48" s="80"/>
    </row>
    <row r="49" spans="2:23" ht="13.5" thickBot="1">
      <c r="B49" s="9"/>
      <c r="C49" s="57"/>
      <c r="D49" s="300"/>
      <c r="E49" s="114" t="s">
        <v>24</v>
      </c>
      <c r="F49" s="38" t="str">
        <f>IF('[1]総括表参考・円単位（合算）'!F53=0,"－",ROUNDDOWN('[1]総括表参考・円単位（合算）'!F53/1000000,0))</f>
        <v>－</v>
      </c>
      <c r="G49" s="113" t="s">
        <v>88</v>
      </c>
      <c r="H49" s="38">
        <f>IF('[1]総括表参考・円単位（合算）'!H53=0,"－",ROUNDDOWN('[1]総括表参考・円単位（合算）'!H53/1000000,0))</f>
        <v>52</v>
      </c>
      <c r="I49" s="38" t="str">
        <f>IF('[1]総括表参考・円単位（合算）'!I53=0,"－",ROUNDDOWN('[1]総括表参考・円単位（合算）'!I53/1000000,0))</f>
        <v>－</v>
      </c>
      <c r="J49" s="115">
        <f>IF('[1]総括表参考・円単位（合算）'!J53=0,"－",ROUNDDOWN('[1]総括表参考・円単位（合算）'!J53/1000000,0))</f>
        <v>52</v>
      </c>
      <c r="K49" s="22"/>
      <c r="L49" s="22"/>
      <c r="M49" s="23"/>
      <c r="N49" s="22"/>
      <c r="O49" s="22"/>
      <c r="P49" s="22"/>
      <c r="Q49" s="22"/>
      <c r="R49" s="22"/>
      <c r="S49" s="22"/>
      <c r="T49" s="22"/>
      <c r="U49" s="22"/>
      <c r="V49" s="22"/>
      <c r="W49" s="80"/>
    </row>
    <row r="50" spans="2:23" ht="13.5" thickTop="1">
      <c r="B50" s="9"/>
      <c r="C50" s="22"/>
      <c r="D50" s="301" t="s">
        <v>81</v>
      </c>
      <c r="E50" s="302"/>
      <c r="F50" s="102">
        <f>IF('[1]総括表参考・円単位（合算）'!F57=0,"－",ROUNDDOWN('[1]総括表参考・円単位（合算）'!F57/1000000,0))</f>
        <v>18402</v>
      </c>
      <c r="G50" s="102">
        <f>IF('[1]総括表参考・円単位（合算）'!G57=0,"－",ROUNDDOWN('[1]総括表参考・円単位（合算）'!G57/1000000,0))</f>
        <v>16122</v>
      </c>
      <c r="H50" s="102">
        <f>IF('[1]総括表参考・円単位（合算）'!H57=0,"－",ROUNDDOWN('[1]総括表参考・円単位（合算）'!H57/1000000,0))</f>
        <v>611</v>
      </c>
      <c r="I50" s="103">
        <f>IF('[1]総括表参考・円単位（合算）'!I57=0,"－",ROUNDDOWN('[1]総括表参考・円単位（合算）'!I57/1000000,0))</f>
        <v>29629</v>
      </c>
      <c r="J50" s="116">
        <f>IF('[1]総括表参考・円単位（合算）'!J57=0,"－",ROUNDDOWN('[1]総括表参考・円単位（合算）'!J57/1000000,0))</f>
        <v>64766</v>
      </c>
      <c r="K50" s="81"/>
      <c r="L50" s="81"/>
      <c r="M50" s="81"/>
      <c r="N50" s="22"/>
      <c r="O50" s="22"/>
      <c r="P50" s="22"/>
      <c r="Q50" s="22"/>
      <c r="R50" s="22"/>
      <c r="S50" s="22"/>
      <c r="T50" s="22"/>
      <c r="U50" s="22"/>
      <c r="V50" s="107"/>
      <c r="W50" s="80"/>
    </row>
    <row r="51" spans="2:23" ht="12.75">
      <c r="B51" s="9"/>
      <c r="C51" s="22"/>
      <c r="D51" s="105"/>
      <c r="E51" s="105"/>
      <c r="F51" s="81"/>
      <c r="G51" s="81"/>
      <c r="H51" s="81"/>
      <c r="I51" s="81"/>
      <c r="J51" s="81"/>
      <c r="K51" s="81"/>
      <c r="L51" s="81"/>
      <c r="M51" s="81"/>
      <c r="N51" s="22"/>
      <c r="O51" s="22"/>
      <c r="P51" s="22"/>
      <c r="Q51" s="22"/>
      <c r="R51" s="22"/>
      <c r="S51" s="22"/>
      <c r="T51" s="22"/>
      <c r="U51" s="22"/>
      <c r="V51" s="107"/>
      <c r="W51" s="80"/>
    </row>
    <row r="52" spans="2:23" ht="13.5" thickBot="1">
      <c r="B52" s="117"/>
      <c r="C52" s="118"/>
      <c r="D52" s="118"/>
      <c r="E52" s="118"/>
      <c r="F52" s="118"/>
      <c r="G52" s="118"/>
      <c r="H52" s="118"/>
      <c r="I52" s="118"/>
      <c r="J52" s="118"/>
      <c r="K52" s="118"/>
      <c r="L52" s="118"/>
      <c r="M52" s="118"/>
      <c r="N52" s="118"/>
      <c r="O52" s="118"/>
      <c r="P52" s="118"/>
      <c r="Q52" s="118"/>
      <c r="R52" s="118"/>
      <c r="S52" s="118"/>
      <c r="T52" s="118"/>
      <c r="U52" s="118"/>
      <c r="V52" s="118"/>
      <c r="W52" s="119"/>
    </row>
    <row r="54" ht="12.75">
      <c r="F54" s="120"/>
    </row>
    <row r="55" ht="12.75">
      <c r="F55" s="120"/>
    </row>
  </sheetData>
  <sheetProtection/>
  <mergeCells count="12">
    <mergeCell ref="D8:E8"/>
    <mergeCell ref="D9:E9"/>
    <mergeCell ref="D10:E10"/>
    <mergeCell ref="D11:E11"/>
    <mergeCell ref="D12:D38"/>
    <mergeCell ref="D39:E39"/>
    <mergeCell ref="D42:E42"/>
    <mergeCell ref="D43:E43"/>
    <mergeCell ref="D44:E44"/>
    <mergeCell ref="D45:E45"/>
    <mergeCell ref="D46:D49"/>
    <mergeCell ref="D50:E50"/>
  </mergeCells>
  <printOptions/>
  <pageMargins left="0.35433070866141736" right="0.4330708661417323" top="0.7480314960629921" bottom="0.7480314960629921" header="0.31496062992125984" footer="0.31496062992125984"/>
  <pageSetup horizontalDpi="600" verticalDpi="600" orientation="landscape" paperSize="9" scale="55" r:id="rId2"/>
  <drawing r:id="rId1"/>
</worksheet>
</file>

<file path=xl/worksheets/sheet20.xml><?xml version="1.0" encoding="utf-8"?>
<worksheet xmlns="http://schemas.openxmlformats.org/spreadsheetml/2006/main" xmlns:r="http://schemas.openxmlformats.org/officeDocument/2006/relationships">
  <dimension ref="B2:O23"/>
  <sheetViews>
    <sheetView zoomScalePageLayoutView="0" workbookViewId="0" topLeftCell="A1">
      <selection activeCell="D4" sqref="D4"/>
    </sheetView>
  </sheetViews>
  <sheetFormatPr defaultColWidth="3.421875" defaultRowHeight="15"/>
  <cols>
    <col min="1" max="1" width="1.421875" style="75" customWidth="1"/>
    <col min="2" max="2" width="3.421875" style="75" customWidth="1"/>
    <col min="3" max="3" width="2.140625" style="75" customWidth="1"/>
    <col min="4" max="4" width="16.140625" style="75" customWidth="1"/>
    <col min="5" max="5" width="46.28125" style="75" customWidth="1"/>
    <col min="6" max="13" width="15.00390625" style="75" customWidth="1"/>
    <col min="14" max="14" width="6.28125" style="75" customWidth="1"/>
    <col min="15" max="15" width="3.8515625" style="75" customWidth="1"/>
    <col min="16" max="16" width="2.8515625" style="75" customWidth="1"/>
    <col min="17" max="254" width="9.00390625" style="75" customWidth="1"/>
    <col min="255" max="255" width="2.8515625" style="75" customWidth="1"/>
    <col min="256" max="16384" width="3.421875" style="75" customWidth="1"/>
  </cols>
  <sheetData>
    <row r="2" ht="15.75">
      <c r="B2" s="5" t="s">
        <v>162</v>
      </c>
    </row>
    <row r="3" ht="13.5" thickBot="1"/>
    <row r="4" spans="2:15" ht="12.75">
      <c r="B4" s="76"/>
      <c r="C4" s="77"/>
      <c r="D4" s="77"/>
      <c r="E4" s="77"/>
      <c r="F4" s="77"/>
      <c r="G4" s="77"/>
      <c r="H4" s="77"/>
      <c r="I4" s="77"/>
      <c r="J4" s="77"/>
      <c r="K4" s="77"/>
      <c r="L4" s="77"/>
      <c r="M4" s="77"/>
      <c r="N4" s="77"/>
      <c r="O4" s="78"/>
    </row>
    <row r="5" spans="2:15" ht="18.75">
      <c r="B5" s="9"/>
      <c r="C5" s="10"/>
      <c r="D5" s="359" t="s">
        <v>328</v>
      </c>
      <c r="E5" s="359"/>
      <c r="F5" s="22"/>
      <c r="G5" s="22"/>
      <c r="H5" s="22"/>
      <c r="I5" s="22"/>
      <c r="J5" s="22"/>
      <c r="K5" s="22"/>
      <c r="L5" s="22"/>
      <c r="M5" s="22"/>
      <c r="N5" s="22"/>
      <c r="O5" s="80"/>
    </row>
    <row r="6" spans="2:15" ht="14.25">
      <c r="B6" s="9"/>
      <c r="C6" s="22"/>
      <c r="D6" s="22"/>
      <c r="E6" s="22"/>
      <c r="F6" s="22"/>
      <c r="G6" s="22"/>
      <c r="H6" s="22"/>
      <c r="I6" s="22"/>
      <c r="J6" s="22"/>
      <c r="K6" s="21"/>
      <c r="L6" s="22"/>
      <c r="M6" s="22" t="s">
        <v>329</v>
      </c>
      <c r="N6" s="21"/>
      <c r="O6" s="80"/>
    </row>
    <row r="7" spans="2:15" ht="15.75">
      <c r="B7" s="9"/>
      <c r="C7" s="18"/>
      <c r="D7" s="20"/>
      <c r="E7" s="22"/>
      <c r="F7" s="22"/>
      <c r="G7" s="22"/>
      <c r="H7" s="20"/>
      <c r="I7" s="21"/>
      <c r="J7" s="21"/>
      <c r="K7" s="22"/>
      <c r="L7" s="22"/>
      <c r="M7" s="22"/>
      <c r="N7" s="22"/>
      <c r="O7" s="80"/>
    </row>
    <row r="8" spans="2:15" ht="12.75">
      <c r="B8" s="9"/>
      <c r="C8" s="22"/>
      <c r="D8" s="111" t="s">
        <v>164</v>
      </c>
      <c r="E8" s="111"/>
      <c r="F8" s="105"/>
      <c r="G8" s="105"/>
      <c r="H8" s="167"/>
      <c r="I8" s="167"/>
      <c r="J8" s="167"/>
      <c r="K8" s="167"/>
      <c r="L8" s="167"/>
      <c r="M8" s="168" t="s">
        <v>165</v>
      </c>
      <c r="N8" s="167"/>
      <c r="O8" s="80"/>
    </row>
    <row r="9" spans="2:15" ht="18.75">
      <c r="B9" s="9"/>
      <c r="C9" s="22"/>
      <c r="D9" s="318"/>
      <c r="E9" s="320"/>
      <c r="F9" s="341" t="s">
        <v>166</v>
      </c>
      <c r="G9" s="342"/>
      <c r="H9" s="342"/>
      <c r="I9" s="342"/>
      <c r="J9" s="342"/>
      <c r="K9" s="257" t="s">
        <v>330</v>
      </c>
      <c r="L9" s="344" t="s">
        <v>167</v>
      </c>
      <c r="M9" s="334" t="s">
        <v>56</v>
      </c>
      <c r="N9" s="81"/>
      <c r="O9" s="80"/>
    </row>
    <row r="10" spans="2:15" ht="12.75">
      <c r="B10" s="9"/>
      <c r="C10" s="22"/>
      <c r="D10" s="321"/>
      <c r="E10" s="323"/>
      <c r="F10" s="170" t="s">
        <v>40</v>
      </c>
      <c r="G10" s="170" t="s">
        <v>83</v>
      </c>
      <c r="H10" s="170" t="s">
        <v>84</v>
      </c>
      <c r="I10" s="170" t="s">
        <v>85</v>
      </c>
      <c r="J10" s="170" t="s">
        <v>86</v>
      </c>
      <c r="K10" s="197" t="s">
        <v>40</v>
      </c>
      <c r="L10" s="344"/>
      <c r="M10" s="335"/>
      <c r="N10" s="81"/>
      <c r="O10" s="80"/>
    </row>
    <row r="11" spans="2:15" ht="12.75">
      <c r="B11" s="9"/>
      <c r="C11" s="22"/>
      <c r="D11" s="297" t="s">
        <v>57</v>
      </c>
      <c r="E11" s="297"/>
      <c r="F11" s="27">
        <f>IF('[1]附属書類（官房経費等）・円単位'!F11=0,"－",ROUNDDOWN('[1]附属書類（官房経費等）・円単位'!F11/1000000,0))</f>
        <v>2649</v>
      </c>
      <c r="G11" s="27">
        <f>IF('[1]附属書類（官房経費等）・円単位'!G11=0,"－",ROUNDDOWN('[1]附属書類（官房経費等）・円単位'!G11/1000000,0))</f>
        <v>1563</v>
      </c>
      <c r="H11" s="27">
        <f>IF('[1]附属書類（官房経費等）・円単位'!H11=0,"－",ROUNDDOWN('[1]附属書類（官房経費等）・円単位'!H11/1000000,0))</f>
        <v>3695</v>
      </c>
      <c r="I11" s="27">
        <f>IF('[1]附属書類（官房経費等）・円単位'!I11=0,"－",ROUNDDOWN('[1]附属書類（官房経費等）・円単位'!I11/1000000,0))</f>
        <v>77</v>
      </c>
      <c r="J11" s="27">
        <f>IF('[1]附属書類（官房経費等）・円単位'!J11=0,"－",ROUNDDOWN('[1]附属書類（官房経費等）・円単位'!J11/1000000,0))</f>
        <v>64</v>
      </c>
      <c r="K11" s="87" t="str">
        <f>IF('[1]附属書類（官房経費等）・円単位'!K11=0,"－",ROUNDDOWN('[1]附属書類（官房経費等）・円単位'!K11/1000000,0))</f>
        <v>－</v>
      </c>
      <c r="L11" s="173" t="str">
        <f>IF('[1]附属書類（官房経費等）・円単位'!L11=0,"－",ROUNDDOWN('[1]附属書類（官房経費等）・円単位'!L11/1000000,0))</f>
        <v>－</v>
      </c>
      <c r="M11" s="174">
        <f>IF('[1]附属書類（官房経費等）・円単位'!M11=0,"－",ROUNDDOWN('[1]附属書類（官房経費等）・円単位'!M11/1000000,0))</f>
        <v>8049</v>
      </c>
      <c r="N11" s="175"/>
      <c r="O11" s="80"/>
    </row>
    <row r="12" spans="2:15" ht="12.75">
      <c r="B12" s="9"/>
      <c r="C12" s="22"/>
      <c r="D12" s="346" t="s">
        <v>168</v>
      </c>
      <c r="E12" s="346"/>
      <c r="F12" s="38">
        <f>IF('[1]附属書類（官房経費等）・円単位'!F12=0,"－",ROUNDDOWN('[1]附属書類（官房経費等）・円単位'!F12/1000000,0))</f>
        <v>1356</v>
      </c>
      <c r="G12" s="38">
        <f>IF('[1]附属書類（官房経費等）・円単位'!G12=0,"－",ROUNDDOWN('[1]附属書類（官房経費等）・円単位'!G12/1000000,0))</f>
        <v>276</v>
      </c>
      <c r="H12" s="198">
        <f>IF('[1]附属書類（官房経費等）・円単位'!H12=0,"－",ROUNDDOWN('[1]附属書類（官房経費等）・円単位'!H12/1000000,0))</f>
        <v>329</v>
      </c>
      <c r="I12" s="198">
        <f>IF('[1]附属書類（官房経費等）・円単位'!I12=0,"－",ROUNDDOWN('[1]附属書類（官房経費等）・円単位'!I12/1000000,0))</f>
        <v>6</v>
      </c>
      <c r="J12" s="198">
        <f>IF('[1]附属書類（官房経費等）・円単位'!J12=0,"－",ROUNDDOWN('[1]附属書類（官房経費等）・円単位'!J12/1000000,0))</f>
        <v>361</v>
      </c>
      <c r="K12" s="199">
        <f>IF('[1]附属書類（官房経費等）・円単位'!K12=0,"－",ROUNDDOWN('[1]附属書類（官房経費等）・円単位'!K12/1000000,0))</f>
        <v>33</v>
      </c>
      <c r="L12" s="200" t="str">
        <f>IF('[1]附属書類（官房経費等）・円単位'!L12=0,"－",ROUNDDOWN('[1]附属書類（官房経費等）・円単位'!L12/1000000,0))</f>
        <v>－</v>
      </c>
      <c r="M12" s="201">
        <f>IF('[1]附属書類（官房経費等）・円単位'!M12=0,"－",ROUNDDOWN('[1]附属書類（官房経費等）・円単位'!M12/1000000,0))</f>
        <v>2364</v>
      </c>
      <c r="N12" s="175"/>
      <c r="O12" s="80"/>
    </row>
    <row r="13" spans="2:15" ht="12.75">
      <c r="B13" s="9"/>
      <c r="C13" s="22"/>
      <c r="D13" s="347" t="s">
        <v>169</v>
      </c>
      <c r="E13" s="347"/>
      <c r="F13" s="143">
        <f>IF('[1]附属書類（官房経費等）・円単位'!F13=0,"－",ROUNDDOWN('[1]附属書類（官房経費等）・円単位'!F13/1000000,0))</f>
        <v>271</v>
      </c>
      <c r="G13" s="143">
        <f>IF('[1]附属書類（官房経費等）・円単位'!G13=0,"－",ROUNDDOWN('[1]附属書類（官房経費等）・円単位'!G13/1000000,0))</f>
        <v>2</v>
      </c>
      <c r="H13" s="202">
        <f>IF('[1]附属書類（官房経費等）・円単位'!H13=0,"－",ROUNDDOWN('[1]附属書類（官房経費等）・円単位'!H13/1000000,0))</f>
        <v>111</v>
      </c>
      <c r="I13" s="202" t="str">
        <f>IF('[1]附属書類（官房経費等）・円単位'!I13=0,"－",ROUNDDOWN('[1]附属書類（官房経費等）・円単位'!I13/1000000,0))</f>
        <v>－</v>
      </c>
      <c r="J13" s="202">
        <f>IF('[1]附属書類（官房経費等）・円単位'!J13=0,"－",ROUNDDOWN('[1]附属書類（官房経費等）・円単位'!J13/1000000,0))</f>
        <v>30</v>
      </c>
      <c r="K13" s="203" t="str">
        <f>IF('[1]附属書類（官房経費等）・円単位'!K13=0,"－",ROUNDDOWN('[1]附属書類（官房経費等）・円単位'!K13/1000000,0))</f>
        <v>－</v>
      </c>
      <c r="L13" s="204" t="str">
        <f>IF('[1]附属書類（官房経費等）・円単位'!L13=0,"－",ROUNDDOWN('[1]附属書類（官房経費等）・円単位'!L13/1000000,0))</f>
        <v>－</v>
      </c>
      <c r="M13" s="205">
        <f>IF('[1]附属書類（官房経費等）・円単位'!M13=0,"－",ROUNDDOWN('[1]附属書類（官房経費等）・円単位'!M13/1000000,0))</f>
        <v>417</v>
      </c>
      <c r="N13" s="175"/>
      <c r="O13" s="80"/>
    </row>
    <row r="14" spans="2:15" ht="12.75">
      <c r="B14" s="9"/>
      <c r="C14" s="22"/>
      <c r="D14" s="337" t="s">
        <v>60</v>
      </c>
      <c r="E14" s="180"/>
      <c r="F14" s="27">
        <f>IF('[1]附属書類（官房経費等）・円単位'!F14=0,"－",ROUNDDOWN('[1]附属書類（官房経費等）・円単位'!F14/1000000,0))</f>
        <v>66042</v>
      </c>
      <c r="G14" s="27" t="str">
        <f>IF('[1]附属書類（官房経費等）・円単位'!G14=0,"－",ROUNDDOWN('[1]附属書類（官房経費等）・円単位'!G14/1000000,0))</f>
        <v>－</v>
      </c>
      <c r="H14" s="27" t="str">
        <f>IF('[1]附属書類（官房経費等）・円単位'!H14=0,"－",ROUNDDOWN('[1]附属書類（官房経費等）・円単位'!H14/1000000,0))</f>
        <v>－</v>
      </c>
      <c r="I14" s="27" t="str">
        <f>IF('[1]附属書類（官房経費等）・円単位'!I14=0,"－",ROUNDDOWN('[1]附属書類（官房経費等）・円単位'!I14/1000000,0))</f>
        <v>－</v>
      </c>
      <c r="J14" s="27" t="str">
        <f>IF('[1]附属書類（官房経費等）・円単位'!J14=0,"－",ROUNDDOWN('[1]附属書類（官房経費等）・円単位'!J14/1000000,0))</f>
        <v>－</v>
      </c>
      <c r="K14" s="87" t="str">
        <f>IF('[1]附属書類（官房経費等）・円単位'!K14=0,"－",ROUNDDOWN('[1]附属書類（官房経費等）・円単位'!K14/1000000,0))</f>
        <v>－</v>
      </c>
      <c r="L14" s="173" t="str">
        <f>IF('[1]附属書類（官房経費等）・円単位'!L14=0,"－",ROUNDDOWN('[1]附属書類（官房経費等）・円単位'!L14/1000000,0))</f>
        <v>－</v>
      </c>
      <c r="M14" s="174">
        <f>IF('[1]附属書類（官房経費等）・円単位'!M14=0,"－",ROUNDDOWN('[1]附属書類（官房経費等）・円単位'!M14/1000000,0))</f>
        <v>66042</v>
      </c>
      <c r="N14" s="175"/>
      <c r="O14" s="80"/>
    </row>
    <row r="15" spans="2:15" ht="12.75" hidden="1">
      <c r="B15" s="9"/>
      <c r="C15" s="22"/>
      <c r="D15" s="348"/>
      <c r="E15" s="258" t="s">
        <v>22</v>
      </c>
      <c r="F15" s="27" t="str">
        <f>IF('[1]附属書類（官房経費等）・円単位'!F15=0,"－",ROUNDDOWN('[1]附属書類（官房経費等）・円単位'!F15/1000000,0))</f>
        <v>－</v>
      </c>
      <c r="G15" s="27" t="str">
        <f>IF('[1]附属書類（官房経費等）・円単位'!G15=0,"－",ROUNDDOWN('[1]附属書類（官房経費等）・円単位'!G15/1000000,0))</f>
        <v>－</v>
      </c>
      <c r="H15" s="27" t="str">
        <f>IF('[1]附属書類（官房経費等）・円単位'!H15=0,"－",ROUNDDOWN('[1]附属書類（官房経費等）・円単位'!H15/1000000,0))</f>
        <v>－</v>
      </c>
      <c r="I15" s="27" t="str">
        <f>IF('[1]附属書類（官房経費等）・円単位'!I15=0,"－",ROUNDDOWN('[1]附属書類（官房経費等）・円単位'!I15/1000000,0))</f>
        <v>－</v>
      </c>
      <c r="J15" s="27" t="str">
        <f>IF('[1]附属書類（官房経費等）・円単位'!J15=0,"－",ROUNDDOWN('[1]附属書類（官房経費等）・円単位'!J15/1000000,0))</f>
        <v>－</v>
      </c>
      <c r="K15" s="87" t="str">
        <f>IF('[1]附属書類（官房経費等）・円単位'!K15=0,"－",ROUNDDOWN('[1]附属書類（官房経費等）・円単位'!K15/1000000,0))</f>
        <v>－</v>
      </c>
      <c r="L15" s="173" t="str">
        <f>IF('[1]附属書類（官房経費等）・円単位'!L15=0,"－",ROUNDDOWN('[1]附属書類（官房経費等）・円単位'!L15/1000000,0))</f>
        <v>－</v>
      </c>
      <c r="M15" s="174" t="str">
        <f>IF('[1]附属書類（官房経費等）・円単位'!M15=0,"－",ROUNDDOWN('[1]附属書類（官房経費等）・円単位'!M15/1000000,0))</f>
        <v>－</v>
      </c>
      <c r="N15" s="175"/>
      <c r="O15" s="80"/>
    </row>
    <row r="16" spans="2:15" ht="12.75">
      <c r="B16" s="9"/>
      <c r="C16" s="22"/>
      <c r="D16" s="348"/>
      <c r="E16" s="258" t="s">
        <v>305</v>
      </c>
      <c r="F16" s="27">
        <f>IF('[1]附属書類（官房経費等）・円単位'!F16=0,"－",ROUNDDOWN('[1]附属書類（官房経費等）・円単位'!F16/1000000,0))</f>
        <v>31963</v>
      </c>
      <c r="G16" s="27" t="str">
        <f>IF('[1]附属書類（官房経費等）・円単位'!G16=0,"－",ROUNDDOWN('[1]附属書類（官房経費等）・円単位'!G16/1000000,0))</f>
        <v>－</v>
      </c>
      <c r="H16" s="27" t="str">
        <f>IF('[1]附属書類（官房経費等）・円単位'!H16=0,"－",ROUNDDOWN('[1]附属書類（官房経費等）・円単位'!H16/1000000,0))</f>
        <v>－</v>
      </c>
      <c r="I16" s="27" t="str">
        <f>IF('[1]附属書類（官房経費等）・円単位'!I16=0,"－",ROUNDDOWN('[1]附属書類（官房経費等）・円単位'!I16/1000000,0))</f>
        <v>－</v>
      </c>
      <c r="J16" s="27" t="str">
        <f>IF('[1]附属書類（官房経費等）・円単位'!J16=0,"－",ROUNDDOWN('[1]附属書類（官房経費等）・円単位'!J16/1000000,0))</f>
        <v>－</v>
      </c>
      <c r="K16" s="87" t="str">
        <f>IF('[1]附属書類（官房経費等）・円単位'!K16=0,"－",ROUNDDOWN('[1]附属書類（官房経費等）・円単位'!K16/1000000,0))</f>
        <v>－</v>
      </c>
      <c r="L16" s="173" t="str">
        <f>IF('[1]附属書類（官房経費等）・円単位'!L16=0,"－",ROUNDDOWN('[1]附属書類（官房経費等）・円単位'!L16/1000000,0))</f>
        <v>－</v>
      </c>
      <c r="M16" s="174">
        <f>IF('[1]附属書類（官房経費等）・円単位'!M16=0,"－",ROUNDDOWN('[1]附属書類（官房経費等）・円単位'!M16/1000000,0))</f>
        <v>31963</v>
      </c>
      <c r="N16" s="175"/>
      <c r="O16" s="80"/>
    </row>
    <row r="17" spans="2:15" ht="12.75">
      <c r="B17" s="9"/>
      <c r="C17" s="22"/>
      <c r="D17" s="348"/>
      <c r="E17" s="258" t="s">
        <v>306</v>
      </c>
      <c r="F17" s="27">
        <f>IF('[1]附属書類（官房経費等）・円単位'!F17=0,"－",ROUNDDOWN('[1]附属書類（官房経費等）・円単位'!F17/1000000,0))</f>
        <v>26740</v>
      </c>
      <c r="G17" s="27" t="str">
        <f>IF('[1]附属書類（官房経費等）・円単位'!G17=0,"－",ROUNDDOWN('[1]附属書類（官房経費等）・円単位'!G17/1000000,0))</f>
        <v>－</v>
      </c>
      <c r="H17" s="27" t="str">
        <f>IF('[1]附属書類（官房経費等）・円単位'!H17=0,"－",ROUNDDOWN('[1]附属書類（官房経費等）・円単位'!H17/1000000,0))</f>
        <v>－</v>
      </c>
      <c r="I17" s="27" t="str">
        <f>IF('[1]附属書類（官房経費等）・円単位'!I17=0,"－",ROUNDDOWN('[1]附属書類（官房経費等）・円単位'!I17/1000000,0))</f>
        <v>－</v>
      </c>
      <c r="J17" s="27" t="str">
        <f>IF('[1]附属書類（官房経費等）・円単位'!J17=0,"－",ROUNDDOWN('[1]附属書類（官房経費等）・円単位'!J17/1000000,0))</f>
        <v>－</v>
      </c>
      <c r="K17" s="87" t="str">
        <f>IF('[1]附属書類（官房経費等）・円単位'!K17=0,"－",ROUNDDOWN('[1]附属書類（官房経費等）・円単位'!K17/1000000,0))</f>
        <v>－</v>
      </c>
      <c r="L17" s="173" t="str">
        <f>IF('[1]附属書類（官房経費等）・円単位'!L17=0,"－",ROUNDDOWN('[1]附属書類（官房経費等）・円単位'!L17/1000000,0))</f>
        <v>－</v>
      </c>
      <c r="M17" s="174">
        <f>IF('[1]附属書類（官房経費等）・円単位'!M17=0,"－",ROUNDDOWN('[1]附属書類（官房経費等）・円単位'!M17/1000000,0))</f>
        <v>26740</v>
      </c>
      <c r="N17" s="175"/>
      <c r="O17" s="80"/>
    </row>
    <row r="18" spans="2:15" ht="12.75">
      <c r="B18" s="9"/>
      <c r="C18" s="22"/>
      <c r="D18" s="348"/>
      <c r="E18" s="258" t="s">
        <v>307</v>
      </c>
      <c r="F18" s="27">
        <f>IF('[1]附属書類（官房経費等）・円単位'!F18=0,"－",ROUNDDOWN('[1]附属書類（官房経費等）・円単位'!F18/1000000,0))</f>
        <v>6800</v>
      </c>
      <c r="G18" s="27" t="str">
        <f>IF('[1]附属書類（官房経費等）・円単位'!G18=0,"－",ROUNDDOWN('[1]附属書類（官房経費等）・円単位'!G18/1000000,0))</f>
        <v>－</v>
      </c>
      <c r="H18" s="27" t="str">
        <f>IF('[1]附属書類（官房経費等）・円単位'!H18=0,"－",ROUNDDOWN('[1]附属書類（官房経費等）・円単位'!H18/1000000,0))</f>
        <v>－</v>
      </c>
      <c r="I18" s="27" t="str">
        <f>IF('[1]附属書類（官房経費等）・円単位'!I18=0,"－",ROUNDDOWN('[1]附属書類（官房経費等）・円単位'!I18/1000000,0))</f>
        <v>－</v>
      </c>
      <c r="J18" s="27" t="str">
        <f>IF('[1]附属書類（官房経費等）・円単位'!J18=0,"－",ROUNDDOWN('[1]附属書類（官房経費等）・円単位'!J18/1000000,0))</f>
        <v>－</v>
      </c>
      <c r="K18" s="87" t="str">
        <f>IF('[1]附属書類（官房経費等）・円単位'!K18=0,"－",ROUNDDOWN('[1]附属書類（官房経費等）・円単位'!K18/1000000,0))</f>
        <v>－</v>
      </c>
      <c r="L18" s="173" t="str">
        <f>IF('[1]附属書類（官房経費等）・円単位'!L18=0,"－",ROUNDDOWN('[1]附属書類（官房経費等）・円単位'!L18/1000000,0))</f>
        <v>－</v>
      </c>
      <c r="M18" s="174">
        <f>IF('[1]附属書類（官房経費等）・円単位'!M18=0,"－",ROUNDDOWN('[1]附属書類（官房経費等）・円単位'!M18/1000000,0))</f>
        <v>6800</v>
      </c>
      <c r="N18" s="175"/>
      <c r="O18" s="80"/>
    </row>
    <row r="19" spans="2:15" ht="25.5" thickBot="1">
      <c r="B19" s="9"/>
      <c r="C19" s="22"/>
      <c r="D19" s="348"/>
      <c r="E19" s="258" t="s">
        <v>308</v>
      </c>
      <c r="F19" s="27">
        <f>IF('[1]附属書類（官房経費等）・円単位'!F19=0,"－",ROUNDDOWN('[1]附属書類（官房経費等）・円単位'!F19/1000000,0))</f>
        <v>539</v>
      </c>
      <c r="G19" s="27" t="str">
        <f>IF('[1]附属書類（官房経費等）・円単位'!G19=0,"－",ROUNDDOWN('[1]附属書類（官房経費等）・円単位'!G19/1000000,0))</f>
        <v>－</v>
      </c>
      <c r="H19" s="27" t="str">
        <f>IF('[1]附属書類（官房経費等）・円単位'!H19=0,"－",ROUNDDOWN('[1]附属書類（官房経費等）・円単位'!H19/1000000,0))</f>
        <v>－</v>
      </c>
      <c r="I19" s="27" t="str">
        <f>IF('[1]附属書類（官房経費等）・円単位'!I19=0,"－",ROUNDDOWN('[1]附属書類（官房経費等）・円単位'!I19/1000000,0))</f>
        <v>－</v>
      </c>
      <c r="J19" s="27" t="str">
        <f>IF('[1]附属書類（官房経費等）・円単位'!J19=0,"－",ROUNDDOWN('[1]附属書類（官房経費等）・円単位'!J19/1000000,0))</f>
        <v>－</v>
      </c>
      <c r="K19" s="87" t="str">
        <f>IF('[1]附属書類（官房経費等）・円単位'!K19=0,"－",ROUNDDOWN('[1]附属書類（官房経費等）・円単位'!K19/1000000,0))</f>
        <v>－</v>
      </c>
      <c r="L19" s="173" t="str">
        <f>IF('[1]附属書類（官房経費等）・円単位'!L19=0,"－",ROUNDDOWN('[1]附属書類（官房経費等）・円単位'!L19/1000000,0))</f>
        <v>－</v>
      </c>
      <c r="M19" s="174">
        <f>IF('[1]附属書類（官房経費等）・円単位'!M19=0,"－",ROUNDDOWN('[1]附属書類（官房経費等）・円単位'!M19/1000000,0))</f>
        <v>539</v>
      </c>
      <c r="N19" s="175"/>
      <c r="O19" s="80"/>
    </row>
    <row r="20" spans="2:15" ht="13.5" thickTop="1">
      <c r="B20" s="9"/>
      <c r="C20" s="22"/>
      <c r="D20" s="339" t="s">
        <v>173</v>
      </c>
      <c r="E20" s="340"/>
      <c r="F20" s="102">
        <f>IF('[1]附属書類（官房経費等）・円単位'!F22=0,"－",ROUNDDOWN('[1]附属書類（官房経費等）・円単位'!F22/1000000,0))</f>
        <v>70320</v>
      </c>
      <c r="G20" s="102">
        <f>IF('[1]附属書類（官房経費等）・円単位'!G22=0,"－",ROUNDDOWN('[1]附属書類（官房経費等）・円単位'!G22/1000000,0))</f>
        <v>1842</v>
      </c>
      <c r="H20" s="102">
        <f>IF('[1]附属書類（官房経費等）・円単位'!H22=0,"－",ROUNDDOWN('[1]附属書類（官房経費等）・円単位'!H22/1000000,0))</f>
        <v>4136</v>
      </c>
      <c r="I20" s="102">
        <f>IF('[1]附属書類（官房経費等）・円単位'!I22=0,"－",ROUNDDOWN('[1]附属書類（官房経費等）・円単位'!I22/1000000,0))</f>
        <v>83</v>
      </c>
      <c r="J20" s="102">
        <f>IF('[1]附属書類（官房経費等）・円単位'!J22=0,"－",ROUNDDOWN('[1]附属書類（官房経費等）・円単位'!J22/1000000,0))</f>
        <v>457</v>
      </c>
      <c r="K20" s="103">
        <f>IF('[1]附属書類（官房経費等）・円単位'!K22=0,"－",ROUNDDOWN('[1]附属書類（官房経費等）・円単位'!K22/1000000,0))</f>
        <v>33</v>
      </c>
      <c r="L20" s="182" t="str">
        <f>IF('[1]附属書類（官房経費等）・円単位'!L22=0,"－",ROUNDDOWN('[1]附属書類（官房経費等）・円単位'!L22/1000000,0))</f>
        <v>－</v>
      </c>
      <c r="M20" s="216">
        <f>IF('[1]附属書類（官房経費等）・円単位'!M22=0,"－",ROUNDDOWN('[1]附属書類（官房経費等）・円単位'!M22/1000000,0))</f>
        <v>76874</v>
      </c>
      <c r="N20" s="175"/>
      <c r="O20" s="80"/>
    </row>
    <row r="21" spans="2:15" ht="12.75">
      <c r="B21" s="9"/>
      <c r="C21" s="22"/>
      <c r="D21" s="111"/>
      <c r="E21" s="184"/>
      <c r="F21" s="81"/>
      <c r="G21" s="81"/>
      <c r="H21" s="81"/>
      <c r="I21" s="81"/>
      <c r="J21" s="81"/>
      <c r="K21" s="81"/>
      <c r="L21" s="81"/>
      <c r="M21" s="81"/>
      <c r="N21" s="175"/>
      <c r="O21" s="80"/>
    </row>
    <row r="22" spans="2:15" ht="12.75">
      <c r="B22" s="9"/>
      <c r="C22" s="22"/>
      <c r="D22" s="111"/>
      <c r="E22" s="184"/>
      <c r="F22" s="81"/>
      <c r="G22" s="81"/>
      <c r="H22" s="81"/>
      <c r="I22" s="81"/>
      <c r="J22" s="81"/>
      <c r="K22" s="81"/>
      <c r="L22" s="81"/>
      <c r="M22" s="175"/>
      <c r="N22" s="175"/>
      <c r="O22" s="80"/>
    </row>
    <row r="23" spans="2:15" ht="13.5" thickBot="1">
      <c r="B23" s="117"/>
      <c r="C23" s="118"/>
      <c r="D23" s="118"/>
      <c r="E23" s="118"/>
      <c r="F23" s="118"/>
      <c r="G23" s="118"/>
      <c r="H23" s="118"/>
      <c r="I23" s="118"/>
      <c r="J23" s="118"/>
      <c r="K23" s="118"/>
      <c r="L23" s="118"/>
      <c r="M23" s="118"/>
      <c r="N23" s="118"/>
      <c r="O23" s="119"/>
    </row>
  </sheetData>
  <sheetProtection/>
  <mergeCells count="10">
    <mergeCell ref="D12:E12"/>
    <mergeCell ref="D13:E13"/>
    <mergeCell ref="D14:D19"/>
    <mergeCell ref="D20:E20"/>
    <mergeCell ref="D5:E5"/>
    <mergeCell ref="D9:E10"/>
    <mergeCell ref="F9:J9"/>
    <mergeCell ref="L9:L10"/>
    <mergeCell ref="M9:M10"/>
    <mergeCell ref="D11:E11"/>
  </mergeCells>
  <printOptions horizontalCentered="1"/>
  <pageMargins left="0.1968503937007874" right="0.1968503937007874" top="1.062992125984252" bottom="0.1968503937007874" header="0.31496062992125984" footer="0.2362204724409449"/>
  <pageSetup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X62"/>
  <sheetViews>
    <sheetView zoomScalePageLayoutView="0" workbookViewId="0" topLeftCell="A1">
      <selection activeCell="D6" sqref="D6"/>
    </sheetView>
  </sheetViews>
  <sheetFormatPr defaultColWidth="9.00390625" defaultRowHeight="15"/>
  <cols>
    <col min="1" max="1" width="2.8515625" style="4" customWidth="1"/>
    <col min="2" max="2" width="3.421875" style="4" customWidth="1"/>
    <col min="3" max="3" width="5.28125" style="4" customWidth="1"/>
    <col min="4" max="4" width="9.00390625" style="4" customWidth="1"/>
    <col min="5" max="5" width="27.28125" style="4" customWidth="1"/>
    <col min="6" max="6" width="11.00390625" style="4" bestFit="1" customWidth="1"/>
    <col min="7" max="7" width="12.140625" style="4" customWidth="1"/>
    <col min="8" max="8" width="12.7109375" style="4" customWidth="1"/>
    <col min="9" max="22" width="11.7109375" style="4" customWidth="1"/>
    <col min="23" max="23" width="13.00390625" style="4" customWidth="1"/>
    <col min="24" max="24" width="7.140625" style="4" customWidth="1"/>
    <col min="25" max="25" width="3.28125" style="4" customWidth="1"/>
    <col min="26" max="16384" width="9.00390625" style="4"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89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91</v>
      </c>
      <c r="E5" s="12"/>
      <c r="F5" s="12"/>
      <c r="G5" s="12"/>
      <c r="H5" s="12"/>
      <c r="I5" s="12"/>
      <c r="J5" s="12"/>
      <c r="K5" s="12"/>
      <c r="L5" s="12"/>
      <c r="M5" s="12"/>
      <c r="N5" s="12"/>
      <c r="O5" s="12"/>
      <c r="P5" s="12"/>
      <c r="Q5" s="12"/>
      <c r="R5" s="12"/>
      <c r="S5" s="12"/>
      <c r="T5" s="12"/>
      <c r="U5" s="12"/>
      <c r="V5" s="12"/>
      <c r="W5" s="12"/>
      <c r="X5" s="13"/>
    </row>
    <row r="6" spans="1:24" ht="14.25" customHeight="1">
      <c r="A6" s="1"/>
      <c r="B6" s="14"/>
      <c r="C6" s="12"/>
      <c r="D6" s="12"/>
      <c r="E6" s="12"/>
      <c r="F6" s="12"/>
      <c r="G6" s="12"/>
      <c r="H6" s="12"/>
      <c r="I6" s="15"/>
      <c r="J6" s="15"/>
      <c r="K6" s="15"/>
      <c r="L6" s="15"/>
      <c r="M6" s="15"/>
      <c r="N6" s="1"/>
      <c r="O6" s="1"/>
      <c r="P6" s="1"/>
      <c r="Q6" s="328" t="s">
        <v>92</v>
      </c>
      <c r="R6" s="328"/>
      <c r="S6" s="328"/>
      <c r="T6" s="328"/>
      <c r="U6" s="328"/>
      <c r="V6" s="328"/>
      <c r="W6" s="328"/>
      <c r="X6" s="13"/>
    </row>
    <row r="7" spans="1:24" ht="14.25" customHeight="1">
      <c r="A7" s="1"/>
      <c r="B7" s="14"/>
      <c r="C7" s="12"/>
      <c r="D7" s="12"/>
      <c r="E7" s="12"/>
      <c r="F7" s="12"/>
      <c r="G7" s="12"/>
      <c r="H7" s="12"/>
      <c r="I7" s="12"/>
      <c r="J7" s="12"/>
      <c r="K7" s="12"/>
      <c r="L7" s="12"/>
      <c r="M7" s="12"/>
      <c r="N7" s="12"/>
      <c r="O7" s="12"/>
      <c r="P7" s="12"/>
      <c r="Q7" s="328"/>
      <c r="R7" s="328"/>
      <c r="S7" s="328"/>
      <c r="T7" s="328"/>
      <c r="U7" s="328"/>
      <c r="V7" s="328"/>
      <c r="W7" s="328"/>
      <c r="X7" s="13"/>
    </row>
    <row r="8" spans="1:24" ht="15.75">
      <c r="A8" s="1"/>
      <c r="B8" s="14"/>
      <c r="C8" s="18" t="s">
        <v>4</v>
      </c>
      <c r="D8" s="19"/>
      <c r="E8" s="12"/>
      <c r="F8" s="12"/>
      <c r="G8" s="122">
        <f>IF('[1]政策シート・円単位（行政改革・合算）'!G8=0,"",ROUNDDOWN('[1]政策シート・円単位（行政改革・合算）'!G8/1000000,0))</f>
        <v>23879</v>
      </c>
      <c r="H8" s="21" t="s">
        <v>93</v>
      </c>
      <c r="I8" s="12"/>
      <c r="J8" s="12"/>
      <c r="K8" s="12"/>
      <c r="L8" s="12"/>
      <c r="M8" s="12"/>
      <c r="N8" s="12"/>
      <c r="O8" s="12"/>
      <c r="P8" s="12"/>
      <c r="Q8" s="12"/>
      <c r="R8" s="12"/>
      <c r="S8" s="12"/>
      <c r="T8" s="12"/>
      <c r="U8" s="12"/>
      <c r="V8" s="12"/>
      <c r="W8" s="12"/>
      <c r="X8" s="13"/>
    </row>
    <row r="9" spans="1:24" ht="12.75">
      <c r="A9" s="1"/>
      <c r="B9" s="14"/>
      <c r="C9" s="12"/>
      <c r="D9" s="12"/>
      <c r="E9" s="12"/>
      <c r="F9" s="12"/>
      <c r="G9" s="12"/>
      <c r="H9" s="12"/>
      <c r="I9" s="12"/>
      <c r="J9" s="12"/>
      <c r="K9" s="12"/>
      <c r="L9" s="12"/>
      <c r="M9" s="12"/>
      <c r="N9" s="12"/>
      <c r="O9" s="12"/>
      <c r="P9" s="12"/>
      <c r="Q9" s="12"/>
      <c r="R9" s="12"/>
      <c r="S9" s="12"/>
      <c r="T9" s="12"/>
      <c r="U9" s="12"/>
      <c r="V9" s="12"/>
      <c r="W9" s="12"/>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94</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54"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IF('[1]政策シート・円単位（行政改革・合算）'!G13=0,"－",ROUNDDOWN('[1]政策シート・円単位（行政改革・合算）'!G13/1000000,0))</f>
        <v>18012</v>
      </c>
      <c r="H13" s="133">
        <f>IF('[1]政策シート・円単位（行政改革・合算）'!H13=0,"－",ROUNDDOWN('[1]政策シート・円単位（行政改革・合算）'!H13/1000000,0))</f>
        <v>16051</v>
      </c>
      <c r="I13" s="133">
        <f>IF('[1]政策シート・円単位（行政改革・合算）'!I13=0,"－",ROUNDDOWN('[1]政策シート・円単位（行政改革・合算）'!I13/1000000,0))</f>
        <v>661</v>
      </c>
      <c r="J13" s="134">
        <f>IF('[1]政策シート・円単位（行政改革・合算）'!J13=0,"－",ROUNDDOWN('[1]政策シート・円単位（行政改革・合算）'!J13/1000000,0))</f>
        <v>1299</v>
      </c>
      <c r="K13" s="135" t="str">
        <f>IF('[1]政策シート・円単位（行政改革・合算）'!K13=0,"－",ROUNDDOWN('[1]政策シート・円単位（行政改革・合算）'!K13/1000000,0))</f>
        <v>－</v>
      </c>
      <c r="L13" s="27" t="str">
        <f>IF('[1]政策シート・円単位（行政改革・合算）'!L13=0,"－",ROUNDDOWN('[1]政策シート・円単位（行政改革・合算）'!L13/1000000,0))</f>
        <v>－</v>
      </c>
      <c r="M13" s="27" t="str">
        <f>IF('[1]政策シート・円単位（行政改革・合算）'!M13=0,"－",ROUNDDOWN('[1]政策シート・円単位（行政改革・合算）'!M13/1000000,0))</f>
        <v>－</v>
      </c>
      <c r="N13" s="27" t="str">
        <f>IF('[1]政策シート・円単位（行政改革・合算）'!N13=0,"－",ROUNDDOWN('[1]政策シート・円単位（行政改革・合算）'!N13/1000000,0))</f>
        <v>－</v>
      </c>
      <c r="O13" s="27" t="str">
        <f>IF('[1]政策シート・円単位（行政改革・合算）'!O13=0,"－",ROUNDDOWN('[1]政策シート・円単位（行政改革・合算）'!O13/1000000,0))</f>
        <v>－</v>
      </c>
      <c r="P13" s="27" t="str">
        <f>IF('[1]政策シート・円単位（行政改革・合算）'!P13=0,"－",ROUNDDOWN('[1]政策シート・円単位（行政改革・合算）'!P13/1000000,0))</f>
        <v>－</v>
      </c>
      <c r="Q13" s="27" t="str">
        <f>IF('[1]政策シート・円単位（行政改革・合算）'!Q13=0,"－",ROUNDDOWN('[1]政策シート・円単位（行政改革・合算）'!Q13/1000000,0))</f>
        <v>－</v>
      </c>
      <c r="R13" s="27" t="str">
        <f>IF('[1]政策シート・円単位（行政改革・合算）'!R13=0,"－",ROUNDDOWN('[1]政策シート・円単位（行政改革・合算）'!R13/1000000,0))</f>
        <v>－</v>
      </c>
      <c r="S13" s="27" t="str">
        <f>IF('[1]政策シート・円単位（行政改革・合算）'!S13=0,"－",ROUNDDOWN('[1]政策シート・円単位（行政改革・合算）'!S13/1000000,0))</f>
        <v>－</v>
      </c>
      <c r="T13" s="27" t="str">
        <f>IF('[1]政策シート・円単位（行政改革・合算）'!T13=0,"－",ROUNDDOWN('[1]政策シート・円単位（行政改革・合算）'!T13/1000000,0))</f>
        <v>－</v>
      </c>
      <c r="U13" s="27" t="str">
        <f>IF('[1]政策シート・円単位（行政改革・合算）'!U13=0,"－",ROUNDDOWN('[1]政策シート・円単位（行政改革・合算）'!U13/1000000,0))</f>
        <v>－</v>
      </c>
      <c r="V13" s="87" t="str">
        <f>IF('[1]政策シート・円単位（行政改革・合算）'!V13=0,"－",ROUNDDOWN('[1]政策シート・円単位（行政改革・合算）'!V13/1000000,0))</f>
        <v>－</v>
      </c>
      <c r="W13" s="88" t="str">
        <f>IF('[1]政策シート・円単位（行政改革・合算）'!W13=0,"－",ROUNDDOWN('[1]政策シート・円単位（行政改革・合算）'!W13/1000000,0))</f>
        <v>－</v>
      </c>
      <c r="X13" s="13"/>
    </row>
    <row r="14" spans="1:24" ht="13.5" thickTop="1">
      <c r="A14" s="1"/>
      <c r="B14" s="14"/>
      <c r="C14" s="12"/>
      <c r="D14" s="136" t="s">
        <v>58</v>
      </c>
      <c r="E14" s="137"/>
      <c r="F14" s="137"/>
      <c r="G14" s="138">
        <f>IF('[1]政策シート・円単位（行政改革・合算）'!G14=0,"－",ROUNDDOWN('[1]政策シート・円単位（行政改革・合算）'!G14/1000000,0))</f>
        <v>4676</v>
      </c>
      <c r="H14" s="138" t="str">
        <f>IF('[1]政策シート・円単位（行政改革・合算）'!H14=0,"－",ROUNDDOWN('[1]政策シート・円単位（行政改革・合算）'!H14/1000000,0))</f>
        <v>－</v>
      </c>
      <c r="I14" s="138" t="str">
        <f>IF('[1]政策シート・円単位（行政改革・合算）'!I14=0,"－",ROUNDDOWN('[1]政策シート・円単位（行政改革・合算）'!I14/1000000,0))</f>
        <v>－</v>
      </c>
      <c r="J14" s="138" t="str">
        <f>IF('[1]政策シート・円単位（行政改革・合算）'!J14=0,"－",ROUNDDOWN('[1]政策シート・円単位（行政改革・合算）'!J14/1000000,0))</f>
        <v>－</v>
      </c>
      <c r="K14" s="138" t="str">
        <f>IF('[1]政策シート・円単位（行政改革・合算）'!K14=0,"－",ROUNDDOWN('[1]政策シート・円単位（行政改革・合算）'!K14/1000000,0))</f>
        <v>－</v>
      </c>
      <c r="L14" s="138" t="str">
        <f>IF('[1]政策シート・円単位（行政改革・合算）'!L14=0,"－",ROUNDDOWN('[1]政策シート・円単位（行政改革・合算）'!L14/1000000,0))</f>
        <v>－</v>
      </c>
      <c r="M14" s="138" t="str">
        <f>IF('[1]政策シート・円単位（行政改革・合算）'!M14=0,"－",ROUNDDOWN('[1]政策シート・円単位（行政改革・合算）'!M14/1000000,0))</f>
        <v>－</v>
      </c>
      <c r="N14" s="138">
        <f>IF('[1]政策シート・円単位（行政改革・合算）'!N14=0,"－",ROUNDDOWN('[1]政策シート・円単位（行政改革・合算）'!N14/1000000,0))</f>
        <v>0</v>
      </c>
      <c r="O14" s="138" t="str">
        <f>IF('[1]政策シート・円単位（行政改革・合算）'!O14=0,"－",ROUNDDOWN('[1]政策シート・円単位（行政改革・合算）'!O14/1000000,0))</f>
        <v>－</v>
      </c>
      <c r="P14" s="138" t="str">
        <f>IF('[1]政策シート・円単位（行政改革・合算）'!P14=0,"－",ROUNDDOWN('[1]政策シート・円単位（行政改革・合算）'!P14/1000000,0))</f>
        <v>－</v>
      </c>
      <c r="Q14" s="138" t="str">
        <f>IF('[1]政策シート・円単位（行政改革・合算）'!Q14=0,"－",ROUNDDOWN('[1]政策シート・円単位（行政改革・合算）'!Q14/1000000,0))</f>
        <v>－</v>
      </c>
      <c r="R14" s="138">
        <f>IF('[1]政策シート・円単位（行政改革・合算）'!R14=0,"－",ROUNDDOWN('[1]政策シート・円単位（行政改革・合算）'!R14/1000000,0))</f>
        <v>2510</v>
      </c>
      <c r="S14" s="138">
        <f>IF('[1]政策シート・円単位（行政改革・合算）'!S14=0,"－",ROUNDDOWN('[1]政策シート・円単位（行政改革・合算）'!S14/1000000,0))</f>
        <v>575</v>
      </c>
      <c r="T14" s="138">
        <f>IF('[1]政策シート・円単位（行政改革・合算）'!T14=0,"－",ROUNDDOWN('[1]政策シート・円単位（行政改革・合算）'!T14/1000000,0))</f>
        <v>1617</v>
      </c>
      <c r="U14" s="138" t="str">
        <f>IF('[1]政策シート・円単位（行政改革・合算）'!U14=0,"－",ROUNDDOWN('[1]政策シート・円単位（行政改革・合算）'!U14/1000000,0))</f>
        <v>－</v>
      </c>
      <c r="V14" s="139">
        <f>IF('[1]政策シート・円単位（行政改革・合算）'!V14=0,"－",ROUNDDOWN('[1]政策シート・円単位（行政改革・合算）'!V14/1000000,0))</f>
        <v>-26</v>
      </c>
      <c r="W14" s="140" t="str">
        <f>IF('[1]政策シート・円単位（行政改革・合算）'!W14=0,"－",ROUNDDOWN('[1]政策シート・円単位（行政改革・合算）'!W14/1000000,0))</f>
        <v>－</v>
      </c>
      <c r="X14" s="13"/>
    </row>
    <row r="15" spans="1:24" ht="12.75">
      <c r="A15" s="1"/>
      <c r="B15" s="14"/>
      <c r="C15" s="12"/>
      <c r="D15" s="141" t="s">
        <v>113</v>
      </c>
      <c r="E15" s="142"/>
      <c r="F15" s="142"/>
      <c r="G15" s="143">
        <f>IF('[1]政策シート・円単位（行政改革・合算）'!G15=0,"－",ROUNDDOWN('[1]政策シート・円単位（行政改革・合算）'!G15/1000000,0))</f>
        <v>477</v>
      </c>
      <c r="H15" s="143" t="str">
        <f>IF('[1]政策シート・円単位（行政改革・合算）'!H15=0,"－",ROUNDDOWN('[1]政策シート・円単位（行政改革・合算）'!H15/1000000,0))</f>
        <v>－</v>
      </c>
      <c r="I15" s="143" t="str">
        <f>IF('[1]政策シート・円単位（行政改革・合算）'!I15=0,"－",ROUNDDOWN('[1]政策シート・円単位（行政改革・合算）'!I15/1000000,0))</f>
        <v>－</v>
      </c>
      <c r="J15" s="143" t="str">
        <f>IF('[1]政策シート・円単位（行政改革・合算）'!J15=0,"－",ROUNDDOWN('[1]政策シート・円単位（行政改革・合算）'!J15/1000000,0))</f>
        <v>－</v>
      </c>
      <c r="K15" s="143" t="str">
        <f>IF('[1]政策シート・円単位（行政改革・合算）'!K15=0,"－",ROUNDDOWN('[1]政策シート・円単位（行政改革・合算）'!K15/1000000,0))</f>
        <v>－</v>
      </c>
      <c r="L15" s="143" t="str">
        <f>IF('[1]政策シート・円単位（行政改革・合算）'!L15=0,"－",ROUNDDOWN('[1]政策シート・円単位（行政改革・合算）'!L15/1000000,0))</f>
        <v>－</v>
      </c>
      <c r="M15" s="143" t="str">
        <f>IF('[1]政策シート・円単位（行政改革・合算）'!M15=0,"－",ROUNDDOWN('[1]政策シート・円単位（行政改革・合算）'!M15/1000000,0))</f>
        <v>－</v>
      </c>
      <c r="N15" s="143" t="str">
        <f>IF('[1]政策シート・円単位（行政改革・合算）'!N15=0,"－",ROUNDDOWN('[1]政策シート・円単位（行政改革・合算）'!N15/1000000,0))</f>
        <v>－</v>
      </c>
      <c r="O15" s="143" t="str">
        <f>IF('[1]政策シート・円単位（行政改革・合算）'!O15=0,"－",ROUNDDOWN('[1]政策シート・円単位（行政改革・合算）'!O15/1000000,0))</f>
        <v>－</v>
      </c>
      <c r="P15" s="143" t="str">
        <f>IF('[1]政策シート・円単位（行政改革・合算）'!P15=0,"－",ROUNDDOWN('[1]政策シート・円単位（行政改革・合算）'!P15/1000000,0))</f>
        <v>－</v>
      </c>
      <c r="Q15" s="143" t="str">
        <f>IF('[1]政策シート・円単位（行政改革・合算）'!Q15=0,"－",ROUNDDOWN('[1]政策シート・円単位（行政改革・合算）'!Q15/1000000,0))</f>
        <v>－</v>
      </c>
      <c r="R15" s="143" t="str">
        <f>IF('[1]政策シート・円単位（行政改革・合算）'!R15=0,"－",ROUNDDOWN('[1]政策シート・円単位（行政改革・合算）'!R15/1000000,0))</f>
        <v>－</v>
      </c>
      <c r="S15" s="143" t="str">
        <f>IF('[1]政策シート・円単位（行政改革・合算）'!S15=0,"－",ROUNDDOWN('[1]政策シート・円単位（行政改革・合算）'!S15/1000000,0))</f>
        <v>－</v>
      </c>
      <c r="T15" s="143">
        <f>IF('[1]政策シート・円単位（行政改革・合算）'!T15=0,"－",ROUNDDOWN('[1]政策シート・円単位（行政改革・合算）'!T15/1000000,0))</f>
        <v>477</v>
      </c>
      <c r="U15" s="143" t="str">
        <f>IF('[1]政策シート・円単位（行政改革・合算）'!U15=0,"－",ROUNDDOWN('[1]政策シート・円単位（行政改革・合算）'!U15/1000000,0))</f>
        <v>－</v>
      </c>
      <c r="V15" s="144" t="str">
        <f>IF('[1]政策シート・円単位（行政改革・合算）'!V15=0,"－",ROUNDDOWN('[1]政策シート・円単位（行政改革・合算）'!V15/1000000,0))</f>
        <v>－</v>
      </c>
      <c r="W15" s="145" t="str">
        <f>IF('[1]政策シート・円単位（行政改革・合算）'!W15=0,"－",ROUNDDOWN('[1]政策シート・円単位（行政改革・合算）'!W15/1000000,0))</f>
        <v>－</v>
      </c>
      <c r="X15" s="13"/>
    </row>
    <row r="16" spans="1:24" ht="12.75">
      <c r="A16" s="1"/>
      <c r="B16" s="14"/>
      <c r="C16" s="12"/>
      <c r="D16" s="136" t="s">
        <v>114</v>
      </c>
      <c r="E16" s="137"/>
      <c r="F16" s="137"/>
      <c r="G16" s="27">
        <f>IF('[1]政策シート・円単位（行政改革・合算）'!G16=0,"－",ROUNDDOWN('[1]政策シート・円単位（行政改革・合算）'!G16/1000000,0))</f>
        <v>712</v>
      </c>
      <c r="H16" s="146" t="str">
        <f>IF('[1]政策シート・円単位（行政改革・合算）'!H16=0,"－",ROUNDDOWN('[1]政策シート・円単位（行政改革・合算）'!H16/1000000,0))</f>
        <v>－</v>
      </c>
      <c r="I16" s="146" t="str">
        <f>IF('[1]政策シート・円単位（行政改革・合算）'!I16=0,"－",ROUNDDOWN('[1]政策シート・円単位（行政改革・合算）'!I16/1000000,0))</f>
        <v>－</v>
      </c>
      <c r="J16" s="146" t="str">
        <f>IF('[1]政策シート・円単位（行政改革・合算）'!J16=0,"－",ROUNDDOWN('[1]政策シート・円単位（行政改革・合算）'!J16/1000000,0))</f>
        <v>－</v>
      </c>
      <c r="K16" s="27" t="str">
        <f>IF('[1]政策シート・円単位（行政改革・合算）'!K16=0,"－",ROUNDDOWN('[1]政策シート・円単位（行政改革・合算）'!K16/1000000,0))</f>
        <v>－</v>
      </c>
      <c r="L16" s="27" t="str">
        <f>IF('[1]政策シート・円単位（行政改革・合算）'!L16=0,"－",ROUNDDOWN('[1]政策シート・円単位（行政改革・合算）'!L16/1000000,0))</f>
        <v>－</v>
      </c>
      <c r="M16" s="27" t="str">
        <f>IF('[1]政策シート・円単位（行政改革・合算）'!M16=0,"－",ROUNDDOWN('[1]政策シート・円単位（行政改革・合算）'!M16/1000000,0))</f>
        <v>－</v>
      </c>
      <c r="N16" s="27" t="str">
        <f>IF('[1]政策シート・円単位（行政改革・合算）'!N16=0,"－",ROUNDDOWN('[1]政策シート・円単位（行政改革・合算）'!N16/1000000,0))</f>
        <v>－</v>
      </c>
      <c r="O16" s="27" t="str">
        <f>IF('[1]政策シート・円単位（行政改革・合算）'!O16=0,"－",ROUNDDOWN('[1]政策シート・円単位（行政改革・合算）'!O16/1000000,0))</f>
        <v>－</v>
      </c>
      <c r="P16" s="27" t="str">
        <f>IF('[1]政策シート・円単位（行政改革・合算）'!P16=0,"－",ROUNDDOWN('[1]政策シート・円単位（行政改革・合算）'!P16/1000000,0))</f>
        <v>－</v>
      </c>
      <c r="Q16" s="27" t="str">
        <f>IF('[1]政策シート・円単位（行政改革・合算）'!Q16=0,"－",ROUNDDOWN('[1]政策シート・円単位（行政改革・合算）'!Q16/1000000,0))</f>
        <v>－</v>
      </c>
      <c r="R16" s="27">
        <f>IF('[1]政策シート・円単位（行政改革・合算）'!R16=0,"－",ROUNDDOWN('[1]政策シート・円単位（行政改革・合算）'!R16/1000000,0))</f>
        <v>281</v>
      </c>
      <c r="S16" s="27">
        <f>IF('[1]政策シート・円単位（行政改革・合算）'!S16=0,"－",ROUNDDOWN('[1]政策シート・円単位（行政改革・合算）'!S16/1000000,0))</f>
        <v>430</v>
      </c>
      <c r="T16" s="27" t="str">
        <f>IF('[1]政策シート・円単位（行政改革・合算）'!T16=0,"－",ROUNDDOWN('[1]政策シート・円単位（行政改革・合算）'!T16/1000000,0))</f>
        <v>－</v>
      </c>
      <c r="U16" s="27" t="str">
        <f>IF('[1]政策シート・円単位（行政改革・合算）'!U16=0,"－",ROUNDDOWN('[1]政策シート・円単位（行政改革・合算）'!U16/1000000,0))</f>
        <v>－</v>
      </c>
      <c r="V16" s="87" t="str">
        <f>IF('[1]政策シート・円単位（行政改革・合算）'!V16=0,"－",ROUNDDOWN('[1]政策シート・円単位（行政改革・合算）'!V16/1000000,0))</f>
        <v>－</v>
      </c>
      <c r="W16" s="88">
        <f>IF('[1]政策シート・円単位（行政改革・合算）'!W16=0,"－",ROUNDDOWN('[1]政策シート・円単位（行政改革・合算）'!W16/1000000,0))</f>
        <v>749</v>
      </c>
      <c r="X16" s="13"/>
    </row>
    <row r="17" spans="1:24" ht="12.75">
      <c r="A17" s="1"/>
      <c r="B17" s="14"/>
      <c r="C17" s="12"/>
      <c r="D17" s="147"/>
      <c r="E17" s="306" t="s">
        <v>115</v>
      </c>
      <c r="F17" s="308"/>
      <c r="G17" s="27">
        <f>IF('[1]政策シート・円単位（行政改革・合算）'!G17=0,"－",ROUNDDOWN('[1]政策シート・円単位（行政改革・合算）'!G17/1000000,0))</f>
        <v>65</v>
      </c>
      <c r="H17" s="146" t="str">
        <f>IF('[1]政策シート・円単位（行政改革・合算）'!H17=0,"－",ROUNDDOWN('[1]政策シート・円単位（行政改革・合算）'!H17/1000000,0))</f>
        <v>－</v>
      </c>
      <c r="I17" s="146" t="str">
        <f>IF('[1]政策シート・円単位（行政改革・合算）'!I17=0,"－",ROUNDDOWN('[1]政策シート・円単位（行政改革・合算）'!I17/1000000,0))</f>
        <v>－</v>
      </c>
      <c r="J17" s="146" t="str">
        <f>IF('[1]政策シート・円単位（行政改革・合算）'!J17=0,"－",ROUNDDOWN('[1]政策シート・円単位（行政改革・合算）'!J17/1000000,0))</f>
        <v>－</v>
      </c>
      <c r="K17" s="27" t="str">
        <f>IF('[1]政策シート・円単位（行政改革・合算）'!K17=0,"－",ROUNDDOWN('[1]政策シート・円単位（行政改革・合算）'!K17/1000000,0))</f>
        <v>－</v>
      </c>
      <c r="L17" s="27" t="str">
        <f>IF('[1]政策シート・円単位（行政改革・合算）'!L17=0,"－",ROUNDDOWN('[1]政策シート・円単位（行政改革・合算）'!L17/1000000,0))</f>
        <v>－</v>
      </c>
      <c r="M17" s="27" t="str">
        <f>IF('[1]政策シート・円単位（行政改革・合算）'!M17=0,"－",ROUNDDOWN('[1]政策シート・円単位（行政改革・合算）'!M17/1000000,0))</f>
        <v>－</v>
      </c>
      <c r="N17" s="27" t="str">
        <f>IF('[1]政策シート・円単位（行政改革・合算）'!N17=0,"－",ROUNDDOWN('[1]政策シート・円単位（行政改革・合算）'!N17/1000000,0))</f>
        <v>－</v>
      </c>
      <c r="O17" s="27" t="str">
        <f>IF('[1]政策シート・円単位（行政改革・合算）'!O17=0,"－",ROUNDDOWN('[1]政策シート・円単位（行政改革・合算）'!O17/1000000,0))</f>
        <v>－</v>
      </c>
      <c r="P17" s="27" t="str">
        <f>IF('[1]政策シート・円単位（行政改革・合算）'!P17=0,"－",ROUNDDOWN('[1]政策シート・円単位（行政改革・合算）'!P17/1000000,0))</f>
        <v>－</v>
      </c>
      <c r="Q17" s="27" t="str">
        <f>IF('[1]政策シート・円単位（行政改革・合算）'!Q17=0,"－",ROUNDDOWN('[1]政策シート・円単位（行政改革・合算）'!Q17/1000000,0))</f>
        <v>－</v>
      </c>
      <c r="R17" s="27">
        <f>IF('[1]政策シート・円単位（行政改革・合算）'!R17=0,"－",ROUNDDOWN('[1]政策シート・円単位（行政改革・合算）'!R17/1000000,0))</f>
        <v>26</v>
      </c>
      <c r="S17" s="27">
        <f>IF('[1]政策シート・円単位（行政改革・合算）'!S17=0,"－",ROUNDDOWN('[1]政策シート・円単位（行政改革・合算）'!S17/1000000,0))</f>
        <v>38</v>
      </c>
      <c r="T17" s="27" t="str">
        <f>IF('[1]政策シート・円単位（行政改革・合算）'!T17=0,"－",ROUNDDOWN('[1]政策シート・円単位（行政改革・合算）'!T17/1000000,0))</f>
        <v>－</v>
      </c>
      <c r="U17" s="27" t="str">
        <f>IF('[1]政策シート・円単位（行政改革・合算）'!U17=0,"－",ROUNDDOWN('[1]政策シート・円単位（行政改革・合算）'!U17/1000000,0))</f>
        <v>－</v>
      </c>
      <c r="V17" s="87" t="str">
        <f>IF('[1]政策シート・円単位（行政改革・合算）'!V17=0,"－",ROUNDDOWN('[1]政策シート・円単位（行政改革・合算）'!V17/1000000,0))</f>
        <v>－</v>
      </c>
      <c r="W17" s="88">
        <f>IF('[1]政策シート・円単位（行政改革・合算）'!W17=0,"－",ROUNDDOWN('[1]政策シート・円単位（行政改革・合算）'!W17/1000000,0))</f>
        <v>72</v>
      </c>
      <c r="X17" s="13"/>
    </row>
    <row r="18" spans="1:24" ht="12.75">
      <c r="A18" s="1"/>
      <c r="B18" s="14"/>
      <c r="C18" s="12"/>
      <c r="D18" s="147"/>
      <c r="E18" s="148" t="s">
        <v>116</v>
      </c>
      <c r="F18" s="149"/>
      <c r="G18" s="27">
        <f>IF('[1]政策シート・円単位（行政改革・合算）'!G18=0,"－",ROUNDDOWN('[1]政策シート・円単位（行政改革・合算）'!G18/1000000,0))</f>
        <v>118</v>
      </c>
      <c r="H18" s="146" t="str">
        <f>IF('[1]政策シート・円単位（行政改革・合算）'!H18=0,"－",ROUNDDOWN('[1]政策シート・円単位（行政改革・合算）'!H18/1000000,0))</f>
        <v>－</v>
      </c>
      <c r="I18" s="146" t="str">
        <f>IF('[1]政策シート・円単位（行政改革・合算）'!I18=0,"－",ROUNDDOWN('[1]政策シート・円単位（行政改革・合算）'!I18/1000000,0))</f>
        <v>－</v>
      </c>
      <c r="J18" s="146" t="str">
        <f>IF('[1]政策シート・円単位（行政改革・合算）'!J18=0,"－",ROUNDDOWN('[1]政策シート・円単位（行政改革・合算）'!J18/1000000,0))</f>
        <v>－</v>
      </c>
      <c r="K18" s="27" t="str">
        <f>IF('[1]政策シート・円単位（行政改革・合算）'!K18=0,"－",ROUNDDOWN('[1]政策シート・円単位（行政改革・合算）'!K18/1000000,0))</f>
        <v>－</v>
      </c>
      <c r="L18" s="27" t="str">
        <f>IF('[1]政策シート・円単位（行政改革・合算）'!L18=0,"－",ROUNDDOWN('[1]政策シート・円単位（行政改革・合算）'!L18/1000000,0))</f>
        <v>－</v>
      </c>
      <c r="M18" s="27" t="str">
        <f>IF('[1]政策シート・円単位（行政改革・合算）'!M18=0,"－",ROUNDDOWN('[1]政策シート・円単位（行政改革・合算）'!M18/1000000,0))</f>
        <v>－</v>
      </c>
      <c r="N18" s="27" t="str">
        <f>IF('[1]政策シート・円単位（行政改革・合算）'!N18=0,"－",ROUNDDOWN('[1]政策シート・円単位（行政改革・合算）'!N18/1000000,0))</f>
        <v>－</v>
      </c>
      <c r="O18" s="27" t="str">
        <f>IF('[1]政策シート・円単位（行政改革・合算）'!O18=0,"－",ROUNDDOWN('[1]政策シート・円単位（行政改革・合算）'!O18/1000000,0))</f>
        <v>－</v>
      </c>
      <c r="P18" s="27" t="str">
        <f>IF('[1]政策シート・円単位（行政改革・合算）'!P18=0,"－",ROUNDDOWN('[1]政策シート・円単位（行政改革・合算）'!P18/1000000,0))</f>
        <v>－</v>
      </c>
      <c r="Q18" s="27" t="str">
        <f>IF('[1]政策シート・円単位（行政改革・合算）'!Q18=0,"－",ROUNDDOWN('[1]政策シート・円単位（行政改革・合算）'!Q18/1000000,0))</f>
        <v>－</v>
      </c>
      <c r="R18" s="27">
        <f>IF('[1]政策シート・円単位（行政改革・合算）'!R18=0,"－",ROUNDDOWN('[1]政策シート・円単位（行政改革・合算）'!R18/1000000,0))</f>
        <v>115</v>
      </c>
      <c r="S18" s="27">
        <f>IF('[1]政策シート・円単位（行政改革・合算）'!S18=0,"－",ROUNDDOWN('[1]政策シート・円単位（行政改革・合算）'!S18/1000000,0))</f>
        <v>3</v>
      </c>
      <c r="T18" s="27" t="str">
        <f>IF('[1]政策シート・円単位（行政改革・合算）'!T18=0,"－",ROUNDDOWN('[1]政策シート・円単位（行政改革・合算）'!T18/1000000,0))</f>
        <v>－</v>
      </c>
      <c r="U18" s="27" t="str">
        <f>IF('[1]政策シート・円単位（行政改革・合算）'!U18=0,"－",ROUNDDOWN('[1]政策シート・円単位（行政改革・合算）'!U18/1000000,0))</f>
        <v>－</v>
      </c>
      <c r="V18" s="87" t="str">
        <f>IF('[1]政策シート・円単位（行政改革・合算）'!V18=0,"－",ROUNDDOWN('[1]政策シート・円単位（行政改革・合算）'!V18/1000000,0))</f>
        <v>－</v>
      </c>
      <c r="W18" s="88">
        <f>IF('[1]政策シート・円単位（行政改革・合算）'!W18=0,"－",ROUNDDOWN('[1]政策シート・円単位（行政改革・合算）'!W18/1000000,0))</f>
        <v>135</v>
      </c>
      <c r="X18" s="13"/>
    </row>
    <row r="19" spans="1:24" ht="13.5" customHeight="1" thickBot="1">
      <c r="A19" s="1"/>
      <c r="B19" s="14"/>
      <c r="C19" s="12"/>
      <c r="D19" s="147"/>
      <c r="E19" s="332" t="s">
        <v>117</v>
      </c>
      <c r="F19" s="333"/>
      <c r="G19" s="27">
        <f>IF('[1]政策シート・円単位（行政改革・合算）'!G19=0,"－",ROUNDDOWN('[1]政策シート・円単位（行政改革・合算）'!G19/1000000,0))</f>
        <v>528</v>
      </c>
      <c r="H19" s="146" t="str">
        <f>IF('[1]政策シート・円単位（行政改革・合算）'!H19=0,"－",ROUNDDOWN('[1]政策シート・円単位（行政改革・合算）'!H19/1000000,0))</f>
        <v>－</v>
      </c>
      <c r="I19" s="146" t="str">
        <f>IF('[1]政策シート・円単位（行政改革・合算）'!I19=0,"－",ROUNDDOWN('[1]政策シート・円単位（行政改革・合算）'!I19/1000000,0))</f>
        <v>－</v>
      </c>
      <c r="J19" s="146" t="str">
        <f>IF('[1]政策シート・円単位（行政改革・合算）'!J19=0,"－",ROUNDDOWN('[1]政策シート・円単位（行政改革・合算）'!J19/1000000,0))</f>
        <v>－</v>
      </c>
      <c r="K19" s="27" t="str">
        <f>IF('[1]政策シート・円単位（行政改革・合算）'!K19=0,"－",ROUNDDOWN('[1]政策シート・円単位（行政改革・合算）'!K19/1000000,0))</f>
        <v>－</v>
      </c>
      <c r="L19" s="27" t="str">
        <f>IF('[1]政策シート・円単位（行政改革・合算）'!L19=0,"－",ROUNDDOWN('[1]政策シート・円単位（行政改革・合算）'!L19/1000000,0))</f>
        <v>－</v>
      </c>
      <c r="M19" s="27" t="str">
        <f>IF('[1]政策シート・円単位（行政改革・合算）'!M19=0,"－",ROUNDDOWN('[1]政策シート・円単位（行政改革・合算）'!M19/1000000,0))</f>
        <v>－</v>
      </c>
      <c r="N19" s="27" t="str">
        <f>IF('[1]政策シート・円単位（行政改革・合算）'!N19=0,"－",ROUNDDOWN('[1]政策シート・円単位（行政改革・合算）'!N19/1000000,0))</f>
        <v>－</v>
      </c>
      <c r="O19" s="27" t="str">
        <f>IF('[1]政策シート・円単位（行政改革・合算）'!O19=0,"－",ROUNDDOWN('[1]政策シート・円単位（行政改革・合算）'!O19/1000000,0))</f>
        <v>－</v>
      </c>
      <c r="P19" s="27" t="str">
        <f>IF('[1]政策シート・円単位（行政改革・合算）'!P19=0,"－",ROUNDDOWN('[1]政策シート・円単位（行政改革・合算）'!P19/1000000,0))</f>
        <v>－</v>
      </c>
      <c r="Q19" s="27" t="str">
        <f>IF('[1]政策シート・円単位（行政改革・合算）'!Q19=0,"－",ROUNDDOWN('[1]政策シート・円単位（行政改革・合算）'!Q19/1000000,0))</f>
        <v>－</v>
      </c>
      <c r="R19" s="27">
        <f>IF('[1]政策シート・円単位（行政改革・合算）'!R19=0,"－",ROUNDDOWN('[1]政策シート・円単位（行政改革・合算）'!R19/1000000,0))</f>
        <v>139</v>
      </c>
      <c r="S19" s="27">
        <f>IF('[1]政策シート・円単位（行政改革・合算）'!S19=0,"－",ROUNDDOWN('[1]政策シート・円単位（行政改革・合算）'!S19/1000000,0))</f>
        <v>388</v>
      </c>
      <c r="T19" s="27" t="str">
        <f>IF('[1]政策シート・円単位（行政改革・合算）'!T19=0,"－",ROUNDDOWN('[1]政策シート・円単位（行政改革・合算）'!T19/1000000,0))</f>
        <v>－</v>
      </c>
      <c r="U19" s="27" t="str">
        <f>IF('[1]政策シート・円単位（行政改革・合算）'!U19=0,"－",ROUNDDOWN('[1]政策シート・円単位（行政改革・合算）'!U19/1000000,0))</f>
        <v>－</v>
      </c>
      <c r="V19" s="87" t="str">
        <f>IF('[1]政策シート・円単位（行政改革・合算）'!V19=0,"－",ROUNDDOWN('[1]政策シート・円単位（行政改革・合算）'!V19/1000000,0))</f>
        <v>－</v>
      </c>
      <c r="W19" s="88">
        <f>IF('[1]政策シート・円単位（行政改革・合算）'!W19=0,"－",ROUNDDOWN('[1]政策シート・円単位（行政改革・合算）'!W19/1000000,0))</f>
        <v>541</v>
      </c>
      <c r="X19" s="13"/>
    </row>
    <row r="20" spans="1:24" ht="13.5" thickTop="1">
      <c r="A20" s="1"/>
      <c r="B20" s="14"/>
      <c r="C20" s="12"/>
      <c r="D20" s="150" t="s">
        <v>118</v>
      </c>
      <c r="E20" s="151"/>
      <c r="F20" s="151"/>
      <c r="G20" s="102">
        <f>IF('[1]政策シート・円単位（行政改革・合算）'!G22=0,"－",ROUNDDOWN('[1]政策シート・円単位（行政改革・合算）'!G22/1000000,0))</f>
        <v>23879</v>
      </c>
      <c r="H20" s="102">
        <f>IF('[1]政策シート・円単位（行政改革・合算）'!H22=0,"－",ROUNDDOWN('[1]政策シート・円単位（行政改革・合算）'!H22/1000000,0))</f>
        <v>16051</v>
      </c>
      <c r="I20" s="102">
        <f>IF('[1]政策シート・円単位（行政改革・合算）'!I22=0,"－",ROUNDDOWN('[1]政策シート・円単位（行政改革・合算）'!I22/1000000,0))</f>
        <v>661</v>
      </c>
      <c r="J20" s="102">
        <f>IF('[1]政策シート・円単位（行政改革・合算）'!J22=0,"－",ROUNDDOWN('[1]政策シート・円単位（行政改革・合算）'!J22/1000000,0))</f>
        <v>1299</v>
      </c>
      <c r="K20" s="102" t="str">
        <f>IF('[1]政策シート・円単位（行政改革・合算）'!K22=0,"－",ROUNDDOWN('[1]政策シート・円単位（行政改革・合算）'!K22/1000000,0))</f>
        <v>－</v>
      </c>
      <c r="L20" s="102" t="str">
        <f>IF('[1]政策シート・円単位（行政改革・合算）'!L22=0,"－",ROUNDDOWN('[1]政策シート・円単位（行政改革・合算）'!L22/1000000,0))</f>
        <v>－</v>
      </c>
      <c r="M20" s="102" t="str">
        <f>IF('[1]政策シート・円単位（行政改革・合算）'!M22=0,"－",ROUNDDOWN('[1]政策シート・円単位（行政改革・合算）'!M22/1000000,0))</f>
        <v>－</v>
      </c>
      <c r="N20" s="102">
        <f>IF('[1]政策シート・円単位（行政改革・合算）'!N22=0,"－",ROUNDDOWN('[1]政策シート・円単位（行政改革・合算）'!N22/1000000,0))</f>
        <v>0</v>
      </c>
      <c r="O20" s="102" t="str">
        <f>IF('[1]政策シート・円単位（行政改革・合算）'!O22=0,"－",ROUNDDOWN('[1]政策シート・円単位（行政改革・合算）'!O22/1000000,0))</f>
        <v>－</v>
      </c>
      <c r="P20" s="102" t="str">
        <f>IF('[1]政策シート・円単位（行政改革・合算）'!P22=0,"－",ROUNDDOWN('[1]政策シート・円単位（行政改革・合算）'!P22/1000000,0))</f>
        <v>－</v>
      </c>
      <c r="Q20" s="102" t="str">
        <f>IF('[1]政策シート・円単位（行政改革・合算）'!Q22=0,"－",ROUNDDOWN('[1]政策シート・円単位（行政改革・合算）'!Q22/1000000,0))</f>
        <v>－</v>
      </c>
      <c r="R20" s="102">
        <f>IF('[1]政策シート・円単位（行政改革・合算）'!R22=0,"－",ROUNDDOWN('[1]政策シート・円単位（行政改革・合算）'!R22/1000000,0))</f>
        <v>2791</v>
      </c>
      <c r="S20" s="102">
        <f>IF('[1]政策シート・円単位（行政改革・合算）'!S22=0,"－",ROUNDDOWN('[1]政策シート・円単位（行政改革・合算）'!S22/1000000,0))</f>
        <v>1006</v>
      </c>
      <c r="T20" s="102">
        <f>IF('[1]政策シート・円単位（行政改革・合算）'!T22=0,"－",ROUNDDOWN('[1]政策シート・円単位（行政改革・合算）'!T22/1000000,0))</f>
        <v>2095</v>
      </c>
      <c r="U20" s="102" t="str">
        <f>IF('[1]政策シート・円単位（行政改革・合算）'!U22=0,"－",ROUNDDOWN('[1]政策シート・円単位（行政改革・合算）'!U22/1000000,0))</f>
        <v>－</v>
      </c>
      <c r="V20" s="103">
        <f>IF('[1]政策シート・円単位（行政改革・合算）'!V22=0,"－",ROUNDDOWN('[1]政策シート・円単位（行政改革・合算）'!V22/1000000,0))</f>
        <v>-26</v>
      </c>
      <c r="W20" s="104" t="str">
        <f>IF('[1]政策シート・円単位（行政改革・合算）'!W22=0,"－",ROUNDDOWN('[1]政策シート・円単位（行政改革・合算）'!W22/1000000,0))</f>
        <v>－</v>
      </c>
      <c r="X20" s="13"/>
    </row>
    <row r="21" spans="1:24" ht="12.75">
      <c r="A21" s="1"/>
      <c r="B21" s="14"/>
      <c r="C21" s="12"/>
      <c r="D21" s="152"/>
      <c r="E21" s="153"/>
      <c r="F21" s="153"/>
      <c r="G21" s="154">
        <f>IF('[1]政策シート・円単位（行政改革・本省１）'!G23=0,"",ROUNDDOWN('[1]政策シート・円単位（行政改革・本省１）'!G23/1000000,0))</f>
      </c>
      <c r="H21" s="155"/>
      <c r="I21" s="155"/>
      <c r="J21" s="155"/>
      <c r="K21" s="155"/>
      <c r="L21" s="155"/>
      <c r="M21" s="155"/>
      <c r="N21" s="155"/>
      <c r="O21" s="155"/>
      <c r="P21" s="155"/>
      <c r="Q21" s="155"/>
      <c r="R21" s="155"/>
      <c r="S21" s="155"/>
      <c r="T21" s="155"/>
      <c r="U21" s="155"/>
      <c r="V21" s="155"/>
      <c r="W21" s="156"/>
      <c r="X21" s="13"/>
    </row>
    <row r="22" spans="1:24" ht="12.75">
      <c r="A22" s="1"/>
      <c r="B22" s="14"/>
      <c r="C22" s="12"/>
      <c r="D22" s="157" t="s">
        <v>119</v>
      </c>
      <c r="E22" s="153"/>
      <c r="F22" s="153"/>
      <c r="G22" s="27" t="s">
        <v>88</v>
      </c>
      <c r="H22" s="107"/>
      <c r="I22" s="107"/>
      <c r="J22" s="107"/>
      <c r="K22" s="107"/>
      <c r="L22" s="107"/>
      <c r="M22" s="107"/>
      <c r="N22" s="107"/>
      <c r="O22" s="107"/>
      <c r="P22" s="107"/>
      <c r="Q22" s="107"/>
      <c r="R22" s="107"/>
      <c r="S22" s="107"/>
      <c r="T22" s="107"/>
      <c r="U22" s="107"/>
      <c r="V22" s="107"/>
      <c r="W22" s="158"/>
      <c r="X22" s="13"/>
    </row>
    <row r="23" spans="1:24" ht="12.75">
      <c r="A23" s="1"/>
      <c r="B23" s="14"/>
      <c r="C23" s="12"/>
      <c r="D23" s="22"/>
      <c r="E23" s="1"/>
      <c r="F23" s="12"/>
      <c r="G23" s="12"/>
      <c r="H23" s="12"/>
      <c r="I23" s="12"/>
      <c r="J23" s="12"/>
      <c r="K23" s="12"/>
      <c r="L23" s="12"/>
      <c r="M23" s="12"/>
      <c r="N23" s="12"/>
      <c r="O23" s="12"/>
      <c r="P23" s="12"/>
      <c r="Q23" s="12"/>
      <c r="R23" s="12"/>
      <c r="S23" s="12"/>
      <c r="T23" s="12"/>
      <c r="U23" s="12"/>
      <c r="V23" s="12"/>
      <c r="W23" s="12"/>
      <c r="X23" s="13"/>
    </row>
    <row r="24" spans="1:24" ht="12.75">
      <c r="A24" s="1"/>
      <c r="B24" s="14"/>
      <c r="C24" s="12"/>
      <c r="D24" s="12"/>
      <c r="E24" s="1"/>
      <c r="F24" s="12"/>
      <c r="G24" s="12"/>
      <c r="H24" s="12"/>
      <c r="I24" s="12"/>
      <c r="J24" s="12"/>
      <c r="K24" s="12"/>
      <c r="L24" s="12"/>
      <c r="M24" s="12"/>
      <c r="N24" s="12"/>
      <c r="O24" s="12"/>
      <c r="P24" s="12"/>
      <c r="Q24" s="12"/>
      <c r="R24" s="12"/>
      <c r="S24" s="12"/>
      <c r="T24" s="12"/>
      <c r="U24" s="12"/>
      <c r="V24" s="12"/>
      <c r="W24" s="12"/>
      <c r="X24" s="13"/>
    </row>
    <row r="25" spans="1:24" ht="12.75">
      <c r="A25" s="1"/>
      <c r="B25" s="14"/>
      <c r="C25" s="12"/>
      <c r="D25" s="12" t="s">
        <v>29</v>
      </c>
      <c r="E25" s="12"/>
      <c r="F25" s="12"/>
      <c r="G25" s="12"/>
      <c r="H25" s="12"/>
      <c r="I25" s="12"/>
      <c r="J25" s="12"/>
      <c r="K25" s="12"/>
      <c r="L25" s="12"/>
      <c r="M25" s="12"/>
      <c r="N25" s="12"/>
      <c r="O25" s="12"/>
      <c r="P25" s="12"/>
      <c r="Q25" s="12"/>
      <c r="R25" s="12"/>
      <c r="S25" s="12"/>
      <c r="T25" s="12"/>
      <c r="U25" s="12"/>
      <c r="V25" s="12"/>
      <c r="W25" s="12"/>
      <c r="X25" s="13"/>
    </row>
    <row r="26" spans="1:24" ht="15.75">
      <c r="A26" s="1"/>
      <c r="B26" s="14"/>
      <c r="C26" s="18" t="s">
        <v>120</v>
      </c>
      <c r="D26" s="12"/>
      <c r="E26" s="12"/>
      <c r="F26" s="12"/>
      <c r="G26" s="12"/>
      <c r="H26" s="12"/>
      <c r="I26" s="12"/>
      <c r="J26" s="12"/>
      <c r="K26" s="12"/>
      <c r="L26" s="12"/>
      <c r="M26" s="12"/>
      <c r="N26" s="12"/>
      <c r="O26" s="12"/>
      <c r="P26" s="12"/>
      <c r="X26" s="13"/>
    </row>
    <row r="27" spans="1:24" ht="12.75">
      <c r="A27" s="1"/>
      <c r="B27" s="14"/>
      <c r="C27" s="12"/>
      <c r="D27" s="22"/>
      <c r="E27" s="22"/>
      <c r="F27" s="22"/>
      <c r="G27" s="22"/>
      <c r="H27" s="22"/>
      <c r="I27" s="22"/>
      <c r="J27" s="22"/>
      <c r="K27" s="22"/>
      <c r="L27" s="22"/>
      <c r="M27" s="22"/>
      <c r="N27" s="23" t="s">
        <v>5</v>
      </c>
      <c r="P27" s="1"/>
      <c r="X27" s="13"/>
    </row>
    <row r="28" spans="1:24" ht="12.75">
      <c r="A28" s="1"/>
      <c r="B28" s="14"/>
      <c r="C28" s="12"/>
      <c r="D28" s="318" t="s">
        <v>95</v>
      </c>
      <c r="E28" s="319"/>
      <c r="F28" s="320"/>
      <c r="G28" s="324" t="s">
        <v>121</v>
      </c>
      <c r="H28" s="152"/>
      <c r="I28" s="152"/>
      <c r="J28" s="152" t="s">
        <v>122</v>
      </c>
      <c r="K28" s="152"/>
      <c r="L28" s="152"/>
      <c r="M28" s="152"/>
      <c r="N28" s="326" t="s">
        <v>123</v>
      </c>
      <c r="O28" s="159"/>
      <c r="P28" s="12"/>
      <c r="X28" s="13"/>
    </row>
    <row r="29" spans="1:24" ht="12.75">
      <c r="A29" s="1"/>
      <c r="B29" s="14"/>
      <c r="C29" s="12"/>
      <c r="D29" s="321"/>
      <c r="E29" s="322"/>
      <c r="F29" s="323"/>
      <c r="G29" s="325"/>
      <c r="H29" s="108" t="s">
        <v>124</v>
      </c>
      <c r="I29" s="160" t="s">
        <v>125</v>
      </c>
      <c r="J29" s="160" t="s">
        <v>126</v>
      </c>
      <c r="K29" s="160" t="s">
        <v>127</v>
      </c>
      <c r="L29" s="160" t="s">
        <v>128</v>
      </c>
      <c r="M29" s="160" t="s">
        <v>129</v>
      </c>
      <c r="N29" s="327"/>
      <c r="O29" s="159"/>
      <c r="P29" s="12"/>
      <c r="X29" s="13"/>
    </row>
    <row r="30" spans="1:24" ht="12.75">
      <c r="A30" s="1"/>
      <c r="B30" s="14"/>
      <c r="C30" s="12"/>
      <c r="D30" s="306" t="s">
        <v>115</v>
      </c>
      <c r="E30" s="307"/>
      <c r="F30" s="308"/>
      <c r="G30" s="27" t="str">
        <f>IF('[1]政策シート・円単位（行政改革・合算）'!G32=0,"－",ROUNDDOWN('[1]政策シート・円単位（行政改革・合算）'!G32/1000000,0))</f>
        <v>－</v>
      </c>
      <c r="H30" s="27" t="str">
        <f>IF('[1]政策シート・円単位（行政改革・合算）'!H32=0,"－",ROUNDDOWN('[1]政策シート・円単位（行政改革・合算）'!H32/1000000,0))</f>
        <v>－</v>
      </c>
      <c r="I30" s="27" t="str">
        <f>IF('[1]政策シート・円単位（行政改革・合算）'!I32=0,"－",ROUNDDOWN('[1]政策シート・円単位（行政改革・合算）'!I32/1000000,0))</f>
        <v>－</v>
      </c>
      <c r="J30" s="27" t="str">
        <f>IF('[1]政策シート・円単位（行政改革・合算）'!J32=0,"－",ROUNDDOWN('[1]政策シート・円単位（行政改革・合算）'!J32/1000000,0))</f>
        <v>－</v>
      </c>
      <c r="K30" s="27" t="str">
        <f>IF('[1]政策シート・円単位（行政改革・合算）'!K32=0,"－",ROUNDDOWN('[1]政策シート・円単位（行政改革・合算）'!K32/1000000,0))</f>
        <v>－</v>
      </c>
      <c r="L30" s="27" t="str">
        <f>IF('[1]政策シート・円単位（行政改革・合算）'!L32=0,"－",ROUNDDOWN('[1]政策シート・円単位（行政改革・合算）'!L32/1000000,0))</f>
        <v>－</v>
      </c>
      <c r="M30" s="27" t="str">
        <f>IF('[1]政策シート・円単位（行政改革・合算）'!M32=0,"－",ROUNDDOWN('[1]政策シート・円単位（行政改革・合算）'!M32/1000000,0))</f>
        <v>－</v>
      </c>
      <c r="N30" s="112"/>
      <c r="O30" s="159"/>
      <c r="P30" s="12"/>
      <c r="X30" s="13"/>
    </row>
    <row r="31" spans="1:24" ht="12.75">
      <c r="A31" s="1"/>
      <c r="B31" s="14"/>
      <c r="C31" s="12"/>
      <c r="D31" s="306" t="s">
        <v>130</v>
      </c>
      <c r="E31" s="307"/>
      <c r="F31" s="308"/>
      <c r="G31" s="27" t="str">
        <f>IF('[1]政策シート・円単位（行政改革・合算）'!G33=0,"－",ROUNDDOWN('[1]政策シート・円単位（行政改革・合算）'!G33/1000000,0))</f>
        <v>－</v>
      </c>
      <c r="H31" s="27" t="str">
        <f>IF('[1]政策シート・円単位（行政改革・合算）'!H33=0,"－",ROUNDDOWN('[1]政策シート・円単位（行政改革・合算）'!H33/1000000,0))</f>
        <v>－</v>
      </c>
      <c r="I31" s="27" t="str">
        <f>IF('[1]政策シート・円単位（行政改革・合算）'!I33=0,"－",ROUNDDOWN('[1]政策シート・円単位（行政改革・合算）'!I33/1000000,0))</f>
        <v>－</v>
      </c>
      <c r="J31" s="27" t="str">
        <f>IF('[1]政策シート・円単位（行政改革・合算）'!J33=0,"－",ROUNDDOWN('[1]政策シート・円単位（行政改革・合算）'!J33/1000000,0))</f>
        <v>－</v>
      </c>
      <c r="K31" s="27" t="str">
        <f>IF('[1]政策シート・円単位（行政改革・合算）'!K33=0,"－",ROUNDDOWN('[1]政策シート・円単位（行政改革・合算）'!K33/1000000,0))</f>
        <v>－</v>
      </c>
      <c r="L31" s="27" t="str">
        <f>IF('[1]政策シート・円単位（行政改革・合算）'!L33=0,"－",ROUNDDOWN('[1]政策シート・円単位（行政改革・合算）'!L33/1000000,0))</f>
        <v>－</v>
      </c>
      <c r="M31" s="27" t="str">
        <f>IF('[1]政策シート・円単位（行政改革・合算）'!M33=0,"－",ROUNDDOWN('[1]政策シート・円単位（行政改革・合算）'!M33/1000000,0))</f>
        <v>－</v>
      </c>
      <c r="N31" s="112"/>
      <c r="O31" s="159"/>
      <c r="P31" s="12"/>
      <c r="X31" s="13"/>
    </row>
    <row r="32" spans="1:24" ht="12.75">
      <c r="A32" s="1"/>
      <c r="B32" s="14"/>
      <c r="C32" s="12"/>
      <c r="D32" s="306" t="s">
        <v>131</v>
      </c>
      <c r="E32" s="307"/>
      <c r="F32" s="308"/>
      <c r="G32" s="27">
        <f>IF('[1]政策シート・円単位（行政改革・合算）'!G34=0,"－",ROUNDDOWN('[1]政策シート・円単位（行政改革・合算）'!G34/1000000,0))</f>
        <v>18</v>
      </c>
      <c r="H32" s="27">
        <f>IF('[1]政策シート・円単位（行政改革・合算）'!H34=0,"－",ROUNDDOWN('[1]政策シート・円単位（行政改革・合算）'!H34/1000000,0))</f>
        <v>18</v>
      </c>
      <c r="I32" s="27" t="str">
        <f>IF('[1]政策シート・円単位（行政改革・合算）'!I34=0,"－",ROUNDDOWN('[1]政策シート・円単位（行政改革・合算）'!I34/1000000,0))</f>
        <v>－</v>
      </c>
      <c r="J32" s="27" t="str">
        <f>IF('[1]政策シート・円単位（行政改革・合算）'!J34=0,"－",ROUNDDOWN('[1]政策シート・円単位（行政改革・合算）'!J34/1000000,0))</f>
        <v>－</v>
      </c>
      <c r="K32" s="27" t="str">
        <f>IF('[1]政策シート・円単位（行政改革・合算）'!K34=0,"－",ROUNDDOWN('[1]政策シート・円単位（行政改革・合算）'!K34/1000000,0))</f>
        <v>－</v>
      </c>
      <c r="L32" s="27" t="str">
        <f>IF('[1]政策シート・円単位（行政改革・合算）'!L34=0,"－",ROUNDDOWN('[1]政策シート・円単位（行政改革・合算）'!L34/1000000,0))</f>
        <v>－</v>
      </c>
      <c r="M32" s="27" t="str">
        <f>IF('[1]政策シート・円単位（行政改革・合算）'!M34=0,"－",ROUNDDOWN('[1]政策シート・円単位（行政改革・合算）'!M34/1000000,0))</f>
        <v>－</v>
      </c>
      <c r="N32" s="112"/>
      <c r="O32" s="159"/>
      <c r="P32" s="12"/>
      <c r="X32" s="13"/>
    </row>
    <row r="33" spans="1:24" ht="12.75">
      <c r="A33" s="1"/>
      <c r="B33" s="14"/>
      <c r="C33" s="12"/>
      <c r="D33" s="306" t="s">
        <v>132</v>
      </c>
      <c r="E33" s="307"/>
      <c r="F33" s="308"/>
      <c r="G33" s="27">
        <f>IF('[1]政策シート・円単位（行政改革・合算）'!G35=0,"－",ROUNDDOWN('[1]政策シート・円単位（行政改革・合算）'!G35/1000000,0))</f>
        <v>5274</v>
      </c>
      <c r="H33" s="27" t="str">
        <f>IF('[1]政策シート・円単位（行政改革・合算）'!H35=0,"－",ROUNDDOWN('[1]政策シート・円単位（行政改革・合算）'!H35/1000000,0))</f>
        <v>－</v>
      </c>
      <c r="I33" s="27">
        <f>IF('[1]政策シート・円単位（行政改革・合算）'!I35=0,"－",ROUNDDOWN('[1]政策シート・円単位（行政改革・合算）'!I35/1000000,0))</f>
        <v>5274</v>
      </c>
      <c r="J33" s="27" t="str">
        <f>IF('[1]政策シート・円単位（行政改革・合算）'!J35=0,"－",ROUNDDOWN('[1]政策シート・円単位（行政改革・合算）'!J35/1000000,0))</f>
        <v>－</v>
      </c>
      <c r="K33" s="27" t="str">
        <f>IF('[1]政策シート・円単位（行政改革・合算）'!K35=0,"－",ROUNDDOWN('[1]政策シート・円単位（行政改革・合算）'!K35/1000000,0))</f>
        <v>－</v>
      </c>
      <c r="L33" s="27" t="str">
        <f>IF('[1]政策シート・円単位（行政改革・合算）'!L35=0,"－",ROUNDDOWN('[1]政策シート・円単位（行政改革・合算）'!L35/1000000,0))</f>
        <v>－</v>
      </c>
      <c r="M33" s="27" t="str">
        <f>IF('[1]政策シート・円単位（行政改革・合算）'!M35=0,"－",ROUNDDOWN('[1]政策シート・円単位（行政改革・合算）'!M35/1000000,0))</f>
        <v>－</v>
      </c>
      <c r="N33" s="112"/>
      <c r="O33" s="159"/>
      <c r="P33" s="12"/>
      <c r="X33" s="13"/>
    </row>
    <row r="34" spans="1:24" ht="13.5" thickBot="1">
      <c r="A34" s="1"/>
      <c r="B34" s="14"/>
      <c r="C34" s="12"/>
      <c r="D34" s="309" t="s">
        <v>133</v>
      </c>
      <c r="E34" s="261"/>
      <c r="F34" s="310"/>
      <c r="G34" s="27">
        <f>IF('[1]政策シート・円単位（行政改革・合算）'!G36=0,"－",ROUNDDOWN('[1]政策シート・円単位（行政改革・合算）'!G36/1000000,0))</f>
        <v>22391</v>
      </c>
      <c r="H34" s="27" t="str">
        <f>IF('[1]政策シート・円単位（行政改革・合算）'!H36=0,"－",ROUNDDOWN('[1]政策シート・円単位（行政改革・合算）'!H36/1000000,0))</f>
        <v>－</v>
      </c>
      <c r="I34" s="27" t="str">
        <f>IF('[1]政策シート・円単位（行政改革・合算）'!I36=0,"－",ROUNDDOWN('[1]政策シート・円単位（行政改革・合算）'!I36/1000000,0))</f>
        <v>－</v>
      </c>
      <c r="J34" s="27">
        <f>IF('[1]政策シート・円単位（行政改革・合算）'!J36=0,"－",ROUNDDOWN('[1]政策シート・円単位（行政改革・合算）'!J36/1000000,0))</f>
        <v>15761</v>
      </c>
      <c r="K34" s="27">
        <f>IF('[1]政策シート・円単位（行政改革・合算）'!K36=0,"－",ROUNDDOWN('[1]政策シート・円単位（行政改革・合算）'!K36/1000000,0))</f>
        <v>14</v>
      </c>
      <c r="L34" s="27">
        <f>IF('[1]政策シート・円単位（行政改革・合算）'!L36=0,"－",ROUNDDOWN('[1]政策シート・円単位（行政改革・合算）'!L36/1000000,0))</f>
        <v>5348</v>
      </c>
      <c r="M34" s="27">
        <f>IF('[1]政策シート・円単位（行政改革・合算）'!M36=0,"－",ROUNDDOWN('[1]政策シート・円単位（行政改革・合算）'!M36/1000000,0))</f>
        <v>1266</v>
      </c>
      <c r="N34" s="112"/>
      <c r="O34" s="159"/>
      <c r="P34" s="12"/>
      <c r="X34" s="13"/>
    </row>
    <row r="35" spans="1:24" ht="13.5" thickTop="1">
      <c r="A35" s="1"/>
      <c r="B35" s="14"/>
      <c r="C35" s="12"/>
      <c r="D35" s="311" t="s">
        <v>26</v>
      </c>
      <c r="E35" s="312"/>
      <c r="F35" s="313"/>
      <c r="G35" s="102">
        <f>IF('[1]政策シート・円単位（行政改革・合算）'!G38=0,"－",ROUNDDOWN('[1]政策シート・円単位（行政改革・合算）'!G38/1000000,0))</f>
        <v>27683</v>
      </c>
      <c r="H35" s="102">
        <f>IF('[1]政策シート・円単位（行政改革・合算）'!H38=0,"－",ROUNDDOWN('[1]政策シート・円単位（行政改革・合算）'!H38/1000000,0))</f>
        <v>18</v>
      </c>
      <c r="I35" s="102">
        <f>IF('[1]政策シート・円単位（行政改革・合算）'!I38=0,"－",ROUNDDOWN('[1]政策シート・円単位（行政改革・合算）'!I38/1000000,0))</f>
        <v>5274</v>
      </c>
      <c r="J35" s="102">
        <f>IF('[1]政策シート・円単位（行政改革・合算）'!J38=0,"－",ROUNDDOWN('[1]政策シート・円単位（行政改革・合算）'!J38/1000000,0))</f>
        <v>15761</v>
      </c>
      <c r="K35" s="102">
        <f>IF('[1]政策シート・円単位（行政改革・合算）'!K38=0,"－",ROUNDDOWN('[1]政策シート・円単位（行政改革・合算）'!K38/1000000,0))</f>
        <v>14</v>
      </c>
      <c r="L35" s="102">
        <f>IF('[1]政策シート・円単位（行政改革・合算）'!L38=0,"－",ROUNDDOWN('[1]政策シート・円単位（行政改革・合算）'!L38/1000000,0))</f>
        <v>5348</v>
      </c>
      <c r="M35" s="102">
        <f>IF('[1]政策シート・円単位（行政改革・合算）'!M38=0,"－",ROUNDDOWN('[1]政策シート・円単位（行政改革・合算）'!M38/1000000,0))</f>
        <v>1266</v>
      </c>
      <c r="N35" s="116"/>
      <c r="O35" s="159"/>
      <c r="P35" s="12"/>
      <c r="X35" s="13"/>
    </row>
    <row r="36" spans="1:24" ht="12.75">
      <c r="A36" s="1"/>
      <c r="B36" s="14"/>
      <c r="C36" s="12"/>
      <c r="D36" s="314" t="s">
        <v>134</v>
      </c>
      <c r="E36" s="314"/>
      <c r="F36" s="314"/>
      <c r="G36" s="314"/>
      <c r="H36" s="314"/>
      <c r="I36" s="314"/>
      <c r="J36" s="314"/>
      <c r="K36" s="314"/>
      <c r="L36" s="314"/>
      <c r="M36" s="314"/>
      <c r="N36" s="314"/>
      <c r="O36" s="315"/>
      <c r="P36" s="315"/>
      <c r="X36" s="13"/>
    </row>
    <row r="37" spans="1:24" ht="12.75">
      <c r="A37" s="1"/>
      <c r="B37" s="14"/>
      <c r="C37" s="12"/>
      <c r="D37" s="161"/>
      <c r="E37" s="161"/>
      <c r="F37" s="161"/>
      <c r="G37" s="161"/>
      <c r="H37" s="161"/>
      <c r="I37" s="161"/>
      <c r="J37" s="161"/>
      <c r="K37" s="161"/>
      <c r="L37" s="161"/>
      <c r="M37" s="161"/>
      <c r="N37" s="161"/>
      <c r="O37" s="161"/>
      <c r="P37" s="161"/>
      <c r="X37" s="13"/>
    </row>
    <row r="38" spans="1:24" ht="12.75">
      <c r="A38" s="1"/>
      <c r="B38" s="14"/>
      <c r="C38" s="12"/>
      <c r="D38" s="12"/>
      <c r="E38" s="12"/>
      <c r="F38" s="12"/>
      <c r="G38" s="12"/>
      <c r="H38" s="12"/>
      <c r="I38" s="12"/>
      <c r="J38" s="12"/>
      <c r="K38" s="12"/>
      <c r="L38" s="12"/>
      <c r="M38" s="12"/>
      <c r="N38" s="12"/>
      <c r="O38" s="12"/>
      <c r="P38" s="12"/>
      <c r="X38" s="13"/>
    </row>
    <row r="39" spans="1:24" ht="15.75">
      <c r="A39" s="1"/>
      <c r="B39" s="14"/>
      <c r="C39" s="18" t="s">
        <v>135</v>
      </c>
      <c r="D39" s="12"/>
      <c r="E39" s="12"/>
      <c r="F39" s="12"/>
      <c r="G39" s="12"/>
      <c r="H39" s="12"/>
      <c r="I39" s="12"/>
      <c r="J39" s="12"/>
      <c r="K39" s="12"/>
      <c r="L39" s="12"/>
      <c r="M39" s="12"/>
      <c r="N39" s="12"/>
      <c r="O39" s="12"/>
      <c r="P39" s="12"/>
      <c r="X39" s="13"/>
    </row>
    <row r="40" spans="1:24" ht="12.75">
      <c r="A40" s="1"/>
      <c r="B40" s="14"/>
      <c r="C40" s="57" t="s">
        <v>136</v>
      </c>
      <c r="D40" s="22" t="s">
        <v>137</v>
      </c>
      <c r="E40" s="22"/>
      <c r="F40" s="22"/>
      <c r="G40" s="23"/>
      <c r="H40" s="12"/>
      <c r="I40" s="12" t="s">
        <v>138</v>
      </c>
      <c r="J40" s="12"/>
      <c r="K40" s="12"/>
      <c r="L40" s="12"/>
      <c r="M40" s="12"/>
      <c r="N40" s="12"/>
      <c r="O40" s="12"/>
      <c r="P40" s="12"/>
      <c r="X40" s="13"/>
    </row>
    <row r="41" spans="1:24" ht="12.75">
      <c r="A41" s="1"/>
      <c r="B41" s="14"/>
      <c r="C41" s="57"/>
      <c r="D41" s="22" t="s">
        <v>139</v>
      </c>
      <c r="E41" s="22"/>
      <c r="F41" s="22"/>
      <c r="G41" s="23" t="s">
        <v>5</v>
      </c>
      <c r="H41" s="12"/>
      <c r="I41" s="316" t="s">
        <v>140</v>
      </c>
      <c r="J41" s="317"/>
      <c r="K41" s="317"/>
      <c r="L41" s="317"/>
      <c r="M41" s="317"/>
      <c r="N41" s="162">
        <f>IF('[1]政策シート・円単位（行政改革・合算）'!N43=0,"－",ROUNDDOWN('[1]政策シート・円単位（行政改革・合算）'!N43/1000000,0))</f>
        <v>2101</v>
      </c>
      <c r="O41" s="22" t="s">
        <v>141</v>
      </c>
      <c r="P41" s="12"/>
      <c r="X41" s="13"/>
    </row>
    <row r="42" spans="1:24" ht="12.75">
      <c r="A42" s="1"/>
      <c r="B42" s="14"/>
      <c r="C42" s="12"/>
      <c r="D42" s="157" t="s">
        <v>142</v>
      </c>
      <c r="E42" s="152"/>
      <c r="F42" s="163"/>
      <c r="G42" s="27">
        <f>IF('[1]政策シート・円単位（行政改革・合算）'!G44=0,"－",ROUNDDOWN('[1]政策シート・円単位（行政改革・合算）'!G44/1000000,0))</f>
        <v>1956</v>
      </c>
      <c r="H42" s="12"/>
      <c r="I42" s="22" t="s">
        <v>143</v>
      </c>
      <c r="J42" s="12"/>
      <c r="K42" s="12"/>
      <c r="L42" s="12"/>
      <c r="M42" s="12"/>
      <c r="N42" s="12"/>
      <c r="O42" s="12"/>
      <c r="P42" s="12"/>
      <c r="X42" s="13"/>
    </row>
    <row r="43" spans="1:24" ht="12.75">
      <c r="A43" s="1"/>
      <c r="B43" s="14"/>
      <c r="C43" s="12"/>
      <c r="D43" s="157" t="s">
        <v>144</v>
      </c>
      <c r="E43" s="152"/>
      <c r="F43" s="163"/>
      <c r="G43" s="27">
        <f>IF('[1]政策シート・円単位（行政改革・合算）'!G45=0,"－",ROUNDDOWN('[1]政策シート・円単位（行政改革・合算）'!G45/1000000,0))</f>
        <v>531</v>
      </c>
      <c r="H43" s="12"/>
      <c r="I43" s="22" t="s">
        <v>145</v>
      </c>
      <c r="J43" s="12"/>
      <c r="K43" s="12"/>
      <c r="L43" s="12"/>
      <c r="M43" s="12"/>
      <c r="N43" s="12"/>
      <c r="O43" s="12"/>
      <c r="P43" s="12"/>
      <c r="X43" s="13"/>
    </row>
    <row r="44" spans="1:24" ht="13.5" thickBot="1">
      <c r="A44" s="1"/>
      <c r="B44" s="14"/>
      <c r="C44" s="12"/>
      <c r="D44" s="164" t="s">
        <v>146</v>
      </c>
      <c r="E44" s="165"/>
      <c r="F44" s="166"/>
      <c r="G44" s="38" t="str">
        <f>IF('[1]政策シート・円単位（行政改革・合算）'!G46=0,"－",ROUNDDOWN('[1]政策シート・円単位（行政改革・合算）'!G46/1000000,0))</f>
        <v>－</v>
      </c>
      <c r="H44" s="12"/>
      <c r="I44" s="12"/>
      <c r="J44" s="12"/>
      <c r="K44" s="12"/>
      <c r="L44" s="12"/>
      <c r="M44" s="12"/>
      <c r="N44" s="12"/>
      <c r="O44" s="12"/>
      <c r="P44" s="12"/>
      <c r="X44" s="13"/>
    </row>
    <row r="45" spans="1:24" ht="13.5" thickTop="1">
      <c r="A45" s="1"/>
      <c r="B45" s="14"/>
      <c r="C45" s="12"/>
      <c r="D45" s="311" t="s">
        <v>26</v>
      </c>
      <c r="E45" s="312"/>
      <c r="F45" s="313"/>
      <c r="G45" s="102">
        <f>IF('[1]政策シート・円単位（行政改革・合算）'!G47=0,"－",ROUNDDOWN('[1]政策シート・円単位（行政改革・合算）'!G47/1000000,0))</f>
        <v>2488</v>
      </c>
      <c r="H45" s="12"/>
      <c r="I45" s="12"/>
      <c r="J45" s="12"/>
      <c r="K45" s="12"/>
      <c r="L45" s="12"/>
      <c r="M45" s="12"/>
      <c r="N45" s="12"/>
      <c r="O45" s="12"/>
      <c r="P45" s="12"/>
      <c r="X45" s="13"/>
    </row>
    <row r="46" spans="1:24" ht="12.75">
      <c r="A46" s="1"/>
      <c r="B46" s="14"/>
      <c r="C46" s="12"/>
      <c r="D46" s="12"/>
      <c r="E46" s="12"/>
      <c r="F46" s="12"/>
      <c r="G46" s="12"/>
      <c r="H46" s="12"/>
      <c r="I46" s="12"/>
      <c r="J46" s="12"/>
      <c r="K46" s="12"/>
      <c r="L46" s="12"/>
      <c r="M46" s="12"/>
      <c r="N46" s="12"/>
      <c r="O46" s="12"/>
      <c r="P46" s="12"/>
      <c r="X46" s="13"/>
    </row>
    <row r="47" spans="1:24" ht="12.75">
      <c r="A47" s="1"/>
      <c r="B47" s="14"/>
      <c r="C47" s="57" t="s">
        <v>147</v>
      </c>
      <c r="D47" s="22" t="s">
        <v>148</v>
      </c>
      <c r="E47" s="12"/>
      <c r="F47" s="12"/>
      <c r="G47" s="12"/>
      <c r="H47" s="12"/>
      <c r="I47" s="12"/>
      <c r="J47" s="12"/>
      <c r="K47" s="12"/>
      <c r="L47" s="12"/>
      <c r="M47" s="12"/>
      <c r="N47" s="12"/>
      <c r="O47" s="12"/>
      <c r="P47" s="12"/>
      <c r="X47" s="13"/>
    </row>
    <row r="48" spans="1:24" ht="12.75">
      <c r="A48" s="1"/>
      <c r="B48" s="14"/>
      <c r="C48" s="57"/>
      <c r="D48" s="22" t="s">
        <v>149</v>
      </c>
      <c r="E48" s="12"/>
      <c r="F48" s="12"/>
      <c r="G48" s="12"/>
      <c r="H48" s="12"/>
      <c r="I48" s="12"/>
      <c r="J48" s="12"/>
      <c r="K48" s="12"/>
      <c r="L48" s="12"/>
      <c r="M48" s="12"/>
      <c r="N48" s="12"/>
      <c r="O48" s="12"/>
      <c r="P48" s="12"/>
      <c r="X48" s="13"/>
    </row>
    <row r="49" spans="1:24" ht="12.75">
      <c r="A49" s="1"/>
      <c r="B49" s="14"/>
      <c r="C49" s="57"/>
      <c r="D49" s="111" t="s">
        <v>150</v>
      </c>
      <c r="E49" s="12"/>
      <c r="F49" s="12"/>
      <c r="G49" s="12"/>
      <c r="H49" s="12"/>
      <c r="I49" s="12"/>
      <c r="J49" s="12"/>
      <c r="K49" s="12"/>
      <c r="L49" s="12"/>
      <c r="M49" s="12"/>
      <c r="N49" s="12"/>
      <c r="O49" s="12"/>
      <c r="P49" s="12"/>
      <c r="X49" s="13"/>
    </row>
    <row r="50" spans="1:24" ht="12.75">
      <c r="A50" s="1"/>
      <c r="B50" s="14"/>
      <c r="C50" s="57"/>
      <c r="D50" s="22" t="s">
        <v>151</v>
      </c>
      <c r="E50" s="12"/>
      <c r="F50" s="12"/>
      <c r="G50" s="12"/>
      <c r="H50" s="12"/>
      <c r="I50" s="12"/>
      <c r="J50" s="12"/>
      <c r="K50" s="12"/>
      <c r="L50" s="12"/>
      <c r="M50" s="12"/>
      <c r="N50" s="12"/>
      <c r="O50" s="12"/>
      <c r="P50" s="12"/>
      <c r="X50" s="13"/>
    </row>
    <row r="51" spans="1:24" ht="12.75">
      <c r="A51" s="1"/>
      <c r="B51" s="14"/>
      <c r="C51" s="71"/>
      <c r="D51" s="111" t="s">
        <v>152</v>
      </c>
      <c r="E51" s="12"/>
      <c r="F51" s="12"/>
      <c r="G51" s="12"/>
      <c r="H51" s="12"/>
      <c r="I51" s="12"/>
      <c r="J51" s="12"/>
      <c r="K51" s="12"/>
      <c r="L51" s="12"/>
      <c r="M51" s="12"/>
      <c r="N51" s="12"/>
      <c r="O51" s="12"/>
      <c r="P51" s="12"/>
      <c r="X51" s="13"/>
    </row>
    <row r="52" spans="1:24" ht="12.75">
      <c r="A52" s="1"/>
      <c r="B52" s="14"/>
      <c r="C52" s="71"/>
      <c r="D52" s="22" t="s">
        <v>153</v>
      </c>
      <c r="E52" s="12"/>
      <c r="F52" s="12"/>
      <c r="G52" s="12"/>
      <c r="H52" s="12"/>
      <c r="I52" s="12"/>
      <c r="J52" s="12"/>
      <c r="K52" s="12"/>
      <c r="L52" s="12"/>
      <c r="M52" s="12"/>
      <c r="N52" s="12"/>
      <c r="O52" s="12"/>
      <c r="P52" s="12"/>
      <c r="X52" s="13"/>
    </row>
    <row r="53" spans="1:24" ht="12.75" customHeight="1">
      <c r="A53" s="1"/>
      <c r="B53" s="14"/>
      <c r="C53" s="71"/>
      <c r="D53" s="304" t="s">
        <v>154</v>
      </c>
      <c r="E53" s="305"/>
      <c r="F53" s="305"/>
      <c r="G53" s="305"/>
      <c r="H53" s="305"/>
      <c r="I53" s="305"/>
      <c r="J53" s="305"/>
      <c r="K53" s="305"/>
      <c r="L53" s="305"/>
      <c r="M53" s="305"/>
      <c r="N53" s="305"/>
      <c r="O53" s="305"/>
      <c r="P53" s="305"/>
      <c r="Q53" s="305"/>
      <c r="R53" s="305"/>
      <c r="S53" s="305"/>
      <c r="T53" s="305"/>
      <c r="U53" s="305"/>
      <c r="V53" s="305"/>
      <c r="W53" s="305"/>
      <c r="X53" s="13"/>
    </row>
    <row r="54" spans="1:24" ht="12.75">
      <c r="A54" s="1"/>
      <c r="B54" s="14"/>
      <c r="C54" s="57" t="s">
        <v>155</v>
      </c>
      <c r="D54" s="22" t="s">
        <v>156</v>
      </c>
      <c r="E54" s="22"/>
      <c r="F54" s="12"/>
      <c r="G54" s="12"/>
      <c r="H54" s="1"/>
      <c r="I54" s="12"/>
      <c r="J54" s="12"/>
      <c r="K54" s="12"/>
      <c r="L54" s="12"/>
      <c r="M54" s="12"/>
      <c r="N54" s="12"/>
      <c r="O54" s="12"/>
      <c r="P54" s="12"/>
      <c r="X54" s="13"/>
    </row>
    <row r="55" spans="1:24" ht="12.75">
      <c r="A55" s="1"/>
      <c r="B55" s="14"/>
      <c r="C55" s="71"/>
      <c r="D55" s="22" t="s">
        <v>157</v>
      </c>
      <c r="E55" s="12"/>
      <c r="F55" s="12"/>
      <c r="G55" s="12"/>
      <c r="H55" s="12"/>
      <c r="I55" s="12"/>
      <c r="J55" s="12"/>
      <c r="K55" s="12"/>
      <c r="L55" s="12"/>
      <c r="M55" s="12"/>
      <c r="N55" s="12"/>
      <c r="O55" s="12"/>
      <c r="P55" s="12"/>
      <c r="X55" s="13"/>
    </row>
    <row r="56" spans="1:24" ht="12.75">
      <c r="A56" s="1"/>
      <c r="B56" s="14"/>
      <c r="C56" s="71"/>
      <c r="D56" s="22" t="s">
        <v>158</v>
      </c>
      <c r="E56" s="12"/>
      <c r="F56" s="12"/>
      <c r="G56" s="12"/>
      <c r="H56" s="12"/>
      <c r="I56" s="12"/>
      <c r="J56" s="12"/>
      <c r="K56" s="12"/>
      <c r="L56" s="12"/>
      <c r="M56" s="12"/>
      <c r="N56" s="12"/>
      <c r="O56" s="12"/>
      <c r="P56" s="12"/>
      <c r="X56" s="13"/>
    </row>
    <row r="57" spans="1:24" ht="12.75">
      <c r="A57" s="1"/>
      <c r="B57" s="14"/>
      <c r="C57" s="71"/>
      <c r="D57" s="22" t="s">
        <v>159</v>
      </c>
      <c r="E57" s="12"/>
      <c r="F57" s="12"/>
      <c r="G57" s="12"/>
      <c r="H57" s="12"/>
      <c r="I57" s="12"/>
      <c r="J57" s="12"/>
      <c r="K57" s="12"/>
      <c r="L57" s="12"/>
      <c r="M57" s="12"/>
      <c r="N57" s="12"/>
      <c r="O57" s="12"/>
      <c r="P57" s="12"/>
      <c r="X57" s="13"/>
    </row>
    <row r="58" spans="1:24" ht="12.75">
      <c r="A58" s="1"/>
      <c r="B58" s="14"/>
      <c r="C58" s="71"/>
      <c r="D58" s="22" t="s">
        <v>158</v>
      </c>
      <c r="E58" s="1"/>
      <c r="F58" s="12"/>
      <c r="G58" s="12"/>
      <c r="H58" s="12"/>
      <c r="I58" s="12"/>
      <c r="J58" s="12"/>
      <c r="K58" s="12"/>
      <c r="L58" s="12"/>
      <c r="M58" s="12"/>
      <c r="N58" s="12"/>
      <c r="O58" s="12"/>
      <c r="P58" s="12"/>
      <c r="X58" s="13"/>
    </row>
    <row r="59" spans="1:24" ht="12.75">
      <c r="A59" s="1"/>
      <c r="B59" s="14"/>
      <c r="C59" s="71"/>
      <c r="D59" s="22" t="s">
        <v>160</v>
      </c>
      <c r="E59" s="12"/>
      <c r="F59" s="12"/>
      <c r="G59" s="12"/>
      <c r="H59" s="12"/>
      <c r="I59" s="12"/>
      <c r="J59" s="12"/>
      <c r="K59" s="12"/>
      <c r="L59" s="12"/>
      <c r="M59" s="12"/>
      <c r="N59" s="12"/>
      <c r="O59" s="12"/>
      <c r="P59" s="12"/>
      <c r="X59" s="13"/>
    </row>
    <row r="60" spans="1:24" ht="12.75">
      <c r="A60" s="1"/>
      <c r="B60" s="14"/>
      <c r="C60" s="71"/>
      <c r="D60" s="22" t="s">
        <v>161</v>
      </c>
      <c r="E60" s="12"/>
      <c r="F60" s="12"/>
      <c r="G60" s="12"/>
      <c r="H60" s="12"/>
      <c r="I60" s="12"/>
      <c r="J60" s="12"/>
      <c r="K60" s="12"/>
      <c r="L60" s="12"/>
      <c r="M60" s="12"/>
      <c r="N60" s="12"/>
      <c r="O60" s="12"/>
      <c r="P60" s="12"/>
      <c r="X60" s="13"/>
    </row>
    <row r="61" spans="1:24" ht="12.75">
      <c r="A61" s="1"/>
      <c r="B61" s="14"/>
      <c r="C61" s="12"/>
      <c r="D61" s="22"/>
      <c r="E61" s="1"/>
      <c r="F61" s="12"/>
      <c r="G61" s="12"/>
      <c r="H61" s="12"/>
      <c r="I61" s="12"/>
      <c r="J61" s="12"/>
      <c r="K61" s="12"/>
      <c r="L61" s="12"/>
      <c r="M61" s="12"/>
      <c r="N61" s="12"/>
      <c r="O61" s="12"/>
      <c r="P61" s="12"/>
      <c r="X61" s="13"/>
    </row>
    <row r="62" spans="1:24" ht="13.5" thickBot="1">
      <c r="A62" s="1"/>
      <c r="B62" s="72"/>
      <c r="C62" s="73"/>
      <c r="D62" s="73"/>
      <c r="E62" s="73"/>
      <c r="F62" s="73"/>
      <c r="G62" s="73"/>
      <c r="H62" s="73"/>
      <c r="I62" s="73"/>
      <c r="J62" s="73"/>
      <c r="K62" s="73"/>
      <c r="L62" s="73"/>
      <c r="M62" s="73"/>
      <c r="N62" s="73"/>
      <c r="O62" s="73"/>
      <c r="P62" s="73"/>
      <c r="Q62" s="73"/>
      <c r="R62" s="73"/>
      <c r="S62" s="73"/>
      <c r="T62" s="73"/>
      <c r="U62" s="73"/>
      <c r="V62" s="73"/>
      <c r="W62" s="73"/>
      <c r="X62" s="74"/>
    </row>
  </sheetData>
  <sheetProtection/>
  <mergeCells count="19">
    <mergeCell ref="Q6:W7"/>
    <mergeCell ref="D11:G12"/>
    <mergeCell ref="H11:T11"/>
    <mergeCell ref="W11:W12"/>
    <mergeCell ref="E17:F17"/>
    <mergeCell ref="E19:F19"/>
    <mergeCell ref="D28:F29"/>
    <mergeCell ref="G28:G29"/>
    <mergeCell ref="N28:N29"/>
    <mergeCell ref="D30:F30"/>
    <mergeCell ref="D31:F31"/>
    <mergeCell ref="D32:F32"/>
    <mergeCell ref="D53:W53"/>
    <mergeCell ref="D33:F33"/>
    <mergeCell ref="D34:F34"/>
    <mergeCell ref="D35:F35"/>
    <mergeCell ref="D36:P36"/>
    <mergeCell ref="I41:M41"/>
    <mergeCell ref="D45:F45"/>
  </mergeCells>
  <printOptions horizontalCentered="1" verticalCentered="1"/>
  <pageMargins left="0.1968503937007874" right="0.1968503937007874" top="0.2362204724409449" bottom="0.31496062992125984"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dimension ref="B2:N50"/>
  <sheetViews>
    <sheetView zoomScalePageLayoutView="0" workbookViewId="0" topLeftCell="A1">
      <selection activeCell="C4" sqref="C4"/>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3.42187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10" t="s">
        <v>331</v>
      </c>
      <c r="E5" s="10"/>
      <c r="F5" s="259"/>
      <c r="G5" s="22"/>
      <c r="H5" s="22"/>
      <c r="I5" s="22"/>
      <c r="J5" s="22"/>
      <c r="K5" s="22"/>
      <c r="L5" s="22"/>
      <c r="M5" s="22"/>
      <c r="N5" s="80"/>
    </row>
    <row r="6" spans="2:14" ht="14.25">
      <c r="B6" s="9"/>
      <c r="C6" s="22"/>
      <c r="D6" s="22"/>
      <c r="E6" s="22"/>
      <c r="F6" s="22" t="s">
        <v>163</v>
      </c>
      <c r="G6" s="22"/>
      <c r="H6" s="22"/>
      <c r="I6" s="22"/>
      <c r="J6" s="22"/>
      <c r="K6" s="21"/>
      <c r="L6" s="21"/>
      <c r="M6" s="21"/>
      <c r="N6" s="80"/>
    </row>
    <row r="7" spans="2:14" ht="15.75">
      <c r="B7" s="9"/>
      <c r="C7" s="18"/>
      <c r="D7" s="20"/>
      <c r="E7" s="22"/>
      <c r="F7" s="22"/>
      <c r="G7" s="20"/>
      <c r="H7" s="21"/>
      <c r="I7" s="21"/>
      <c r="J7" s="21"/>
      <c r="K7" s="22"/>
      <c r="L7" s="22"/>
      <c r="M7" s="22"/>
      <c r="N7" s="80"/>
    </row>
    <row r="8" spans="2:14" ht="12.75">
      <c r="B8" s="9"/>
      <c r="C8" s="22"/>
      <c r="D8" s="111" t="s">
        <v>164</v>
      </c>
      <c r="E8" s="111"/>
      <c r="F8" s="105"/>
      <c r="G8" s="167"/>
      <c r="H8" s="167"/>
      <c r="I8" s="167"/>
      <c r="J8" s="167"/>
      <c r="K8" s="167"/>
      <c r="L8" s="168" t="s">
        <v>165</v>
      </c>
      <c r="M8" s="167"/>
      <c r="N8" s="80"/>
    </row>
    <row r="9" spans="2:14" ht="12.75">
      <c r="B9" s="9"/>
      <c r="C9" s="22"/>
      <c r="D9" s="318"/>
      <c r="E9" s="320"/>
      <c r="F9" s="341" t="s">
        <v>166</v>
      </c>
      <c r="G9" s="342"/>
      <c r="H9" s="342"/>
      <c r="I9" s="343"/>
      <c r="J9" s="169"/>
      <c r="K9" s="344" t="s">
        <v>167</v>
      </c>
      <c r="L9" s="334" t="s">
        <v>56</v>
      </c>
      <c r="M9" s="81"/>
      <c r="N9" s="80"/>
    </row>
    <row r="10" spans="2:14" ht="12.75">
      <c r="B10" s="9"/>
      <c r="C10" s="22"/>
      <c r="D10" s="321"/>
      <c r="E10" s="323"/>
      <c r="F10" s="170" t="s">
        <v>41</v>
      </c>
      <c r="G10" s="170" t="s">
        <v>42</v>
      </c>
      <c r="H10" s="170" t="s">
        <v>43</v>
      </c>
      <c r="I10" s="171" t="s">
        <v>83</v>
      </c>
      <c r="J10" s="172"/>
      <c r="K10" s="344"/>
      <c r="L10" s="335"/>
      <c r="M10" s="81"/>
      <c r="N10" s="80"/>
    </row>
    <row r="11" spans="2:14" ht="12.75">
      <c r="B11" s="9"/>
      <c r="C11" s="22"/>
      <c r="D11" s="297" t="s">
        <v>57</v>
      </c>
      <c r="E11" s="297"/>
      <c r="F11" s="27">
        <f>IF('[1]附属書類１・円単位'!F11=0,"－",ROUNDDOWN('[1]附属書類１・円単位'!F11/1000000,0))</f>
        <v>768</v>
      </c>
      <c r="G11" s="27">
        <f>IF('[1]附属書類１・円単位'!G11=0,"－",ROUNDDOWN('[1]附属書類１・円単位'!G11/1000000,0))</f>
        <v>893</v>
      </c>
      <c r="H11" s="27">
        <f>IF('[1]附属書類１・円単位'!H11=0,"－",ROUNDDOWN('[1]附属書類１・円単位'!H11/1000000,0))</f>
        <v>2737</v>
      </c>
      <c r="I11" s="27">
        <f>IF('[1]附属書類１・円単位'!I11=0,"－",ROUNDDOWN('[1]附属書類１・円単位'!I11/1000000,0))</f>
        <v>13613</v>
      </c>
      <c r="J11" s="27" t="str">
        <f>IF('[1]附属書類１・円単位'!J11=0,"－",ROUNDDOWN('[1]附属書類１・円単位'!J11/1000000,0))</f>
        <v>－</v>
      </c>
      <c r="K11" s="173" t="str">
        <f>IF('[1]附属書類１・円単位'!K11=0,"－",ROUNDDOWN('[1]附属書類１・円単位'!K11/1000000,0))</f>
        <v>－</v>
      </c>
      <c r="L11" s="174">
        <f>IF('[1]附属書類１・円単位'!L11=0,"－",ROUNDDOWN('[1]附属書類１・円単位'!L11/1000000,0))</f>
        <v>18012</v>
      </c>
      <c r="M11" s="175"/>
      <c r="N11" s="80"/>
    </row>
    <row r="12" spans="2:14" ht="12.75">
      <c r="B12" s="9"/>
      <c r="C12" s="22"/>
      <c r="D12" s="298" t="s">
        <v>168</v>
      </c>
      <c r="E12" s="298"/>
      <c r="F12" s="38">
        <f>IF('[1]附属書類１・円単位'!F12=0,"－",ROUNDDOWN('[1]附属書類１・円単位'!F12/1000000,0))</f>
        <v>396</v>
      </c>
      <c r="G12" s="38">
        <f>IF('[1]附属書類１・円単位'!G12=0,"－",ROUNDDOWN('[1]附属書類１・円単位'!G12/1000000,0))</f>
        <v>460</v>
      </c>
      <c r="H12" s="38">
        <f>IF('[1]附属書類１・円単位'!H12=0,"－",ROUNDDOWN('[1]附属書類１・円単位'!H12/1000000,0))</f>
        <v>1411</v>
      </c>
      <c r="I12" s="38">
        <f>IF('[1]附属書類１・円単位'!I12=0,"－",ROUNDDOWN('[1]附属書類１・円単位'!I12/1000000,0))</f>
        <v>2408</v>
      </c>
      <c r="J12" s="38" t="str">
        <f>IF('[1]附属書類１・円単位'!J12=0,"－",ROUNDDOWN('[1]附属書類１・円単位'!J12/1000000,0))</f>
        <v>－</v>
      </c>
      <c r="K12" s="176" t="str">
        <f>IF('[1]附属書類１・円単位'!K12=0,"－",ROUNDDOWN('[1]附属書類１・円単位'!K12/1000000,0))</f>
        <v>－</v>
      </c>
      <c r="L12" s="177">
        <f>IF('[1]附属書類１・円単位'!L12=0,"－",ROUNDDOWN('[1]附属書類１・円単位'!L12/1000000,0))</f>
        <v>4676</v>
      </c>
      <c r="M12" s="175"/>
      <c r="N12" s="80"/>
    </row>
    <row r="13" spans="2:14" ht="12.75">
      <c r="B13" s="9"/>
      <c r="C13" s="22"/>
      <c r="D13" s="336" t="s">
        <v>169</v>
      </c>
      <c r="E13" s="336"/>
      <c r="F13" s="143">
        <f>IF('[1]附属書類１・円単位'!F13=0,"－",ROUNDDOWN('[1]附属書類１・円単位'!F13/1000000,0))</f>
        <v>78</v>
      </c>
      <c r="G13" s="143">
        <f>IF('[1]附属書類１・円単位'!G13=0,"－",ROUNDDOWN('[1]附属書類１・円単位'!G13/1000000,0))</f>
        <v>91</v>
      </c>
      <c r="H13" s="143">
        <f>IF('[1]附属書類１・円単位'!H13=0,"－",ROUNDDOWN('[1]附属書類１・円単位'!H13/1000000,0))</f>
        <v>280</v>
      </c>
      <c r="I13" s="143">
        <f>IF('[1]附属書類１・円単位'!I13=0,"－",ROUNDDOWN('[1]附属書類１・円単位'!I13/1000000,0))</f>
        <v>25</v>
      </c>
      <c r="J13" s="143" t="str">
        <f>IF('[1]附属書類１・円単位'!J13=0,"－",ROUNDDOWN('[1]附属書類１・円単位'!J13/1000000,0))</f>
        <v>－</v>
      </c>
      <c r="K13" s="178" t="str">
        <f>IF('[1]附属書類１・円単位'!K13=0,"－",ROUNDDOWN('[1]附属書類１・円単位'!K13/1000000,0))</f>
        <v>－</v>
      </c>
      <c r="L13" s="179">
        <f>IF('[1]附属書類１・円単位'!L13=0,"－",ROUNDDOWN('[1]附属書類１・円単位'!L13/1000000,0))</f>
        <v>477</v>
      </c>
      <c r="M13" s="175"/>
      <c r="N13" s="80"/>
    </row>
    <row r="14" spans="2:14" ht="12.75">
      <c r="B14" s="9"/>
      <c r="C14" s="22"/>
      <c r="D14" s="337" t="s">
        <v>60</v>
      </c>
      <c r="E14" s="180"/>
      <c r="F14" s="143">
        <f>IF('[1]附属書類１・円単位'!F14=0,"－",ROUNDDOWN('[1]附属書類１・円単位'!F14/1000000,0))</f>
        <v>65</v>
      </c>
      <c r="G14" s="143">
        <f>IF('[1]附属書類１・円単位'!G14=0,"－",ROUNDDOWN('[1]附属書類１・円単位'!G14/1000000,0))</f>
        <v>65</v>
      </c>
      <c r="H14" s="143">
        <f>IF('[1]附属書類１・円単位'!H14=0,"－",ROUNDDOWN('[1]附属書類１・円単位'!H14/1000000,0))</f>
        <v>69</v>
      </c>
      <c r="I14" s="143">
        <f>IF('[1]附属書類１・円単位'!I14=0,"－",ROUNDDOWN('[1]附属書類１・円単位'!I14/1000000,0))</f>
        <v>511</v>
      </c>
      <c r="J14" s="144" t="str">
        <f>IF('[1]附属書類１・円単位'!J14=0,"－",ROUNDDOWN('[1]附属書類１・円単位'!J14/1000000,0))</f>
        <v>－</v>
      </c>
      <c r="K14" s="173" t="str">
        <f>IF('[1]附属書類１・円単位'!K14=0,"－",ROUNDDOWN('[1]附属書類１・円単位'!K14/1000000,0))</f>
        <v>－</v>
      </c>
      <c r="L14" s="179">
        <f>IF('[1]附属書類１・円単位'!L14=0,"－",ROUNDDOWN('[1]附属書類１・円単位'!L14/1000000,0))</f>
        <v>712</v>
      </c>
      <c r="M14" s="175"/>
      <c r="N14" s="80"/>
    </row>
    <row r="15" spans="2:14" ht="12.75">
      <c r="B15" s="9"/>
      <c r="C15" s="22"/>
      <c r="D15" s="338"/>
      <c r="E15" s="89" t="s">
        <v>170</v>
      </c>
      <c r="F15" s="27">
        <f>IF('[1]附属書類１・円単位'!F15=0,"－",ROUNDDOWN('[1]附属書類１・円単位'!F15/1000000,0))</f>
        <v>65</v>
      </c>
      <c r="G15" s="27" t="str">
        <f>IF('[1]附属書類１・円単位'!G15=0,"－",ROUNDDOWN('[1]附属書類１・円単位'!G15/1000000,0))</f>
        <v>－</v>
      </c>
      <c r="H15" s="27" t="str">
        <f>IF('[1]附属書類１・円単位'!H15=0,"－",ROUNDDOWN('[1]附属書類１・円単位'!H15/1000000,0))</f>
        <v>－</v>
      </c>
      <c r="I15" s="27" t="str">
        <f>IF('[1]附属書類１・円単位'!I15=0,"－",ROUNDDOWN('[1]附属書類１・円単位'!I15/1000000,0))</f>
        <v>－</v>
      </c>
      <c r="J15" s="27" t="str">
        <f>IF('[1]附属書類１・円単位'!J15=0,"－",ROUNDDOWN('[1]附属書類１・円単位'!J15/1000000,0))</f>
        <v>－</v>
      </c>
      <c r="K15" s="173" t="str">
        <f>IF('[1]附属書類１・円単位'!K15=0,"－",ROUNDDOWN('[1]附属書類１・円単位'!K15/1000000,0))</f>
        <v>－</v>
      </c>
      <c r="L15" s="174">
        <f>IF('[1]附属書類１・円単位'!L15=0,"－",ROUNDDOWN('[1]附属書類１・円単位'!L15/1000000,0))</f>
        <v>65</v>
      </c>
      <c r="M15" s="175"/>
      <c r="N15" s="80"/>
    </row>
    <row r="16" spans="2:14" ht="12.75">
      <c r="B16" s="9"/>
      <c r="C16" s="22"/>
      <c r="D16" s="338"/>
      <c r="E16" s="93" t="s">
        <v>171</v>
      </c>
      <c r="F16" s="27" t="str">
        <f>IF('[1]附属書類１・円単位'!F16=0,"－",ROUNDDOWN('[1]附属書類１・円単位'!F16/1000000,0))</f>
        <v>－</v>
      </c>
      <c r="G16" s="27">
        <f>IF('[1]附属書類１・円単位'!G16=0,"－",ROUNDDOWN('[1]附属書類１・円単位'!G16/1000000,0))</f>
        <v>65</v>
      </c>
      <c r="H16" s="27" t="str">
        <f>IF('[1]附属書類１・円単位'!H16=0,"－",ROUNDDOWN('[1]附属書類１・円単位'!H16/1000000,0))</f>
        <v>－</v>
      </c>
      <c r="I16" s="27">
        <f>IF('[1]附属書類１・円単位'!I16=0,"－",ROUNDDOWN('[1]附属書類１・円単位'!I16/1000000,0))</f>
        <v>52</v>
      </c>
      <c r="J16" s="27" t="str">
        <f>IF('[1]附属書類１・円単位'!J16=0,"－",ROUNDDOWN('[1]附属書類１・円単位'!J16/1000000,0))</f>
        <v>－</v>
      </c>
      <c r="K16" s="173" t="str">
        <f>IF('[1]附属書類１・円単位'!K16=0,"－",ROUNDDOWN('[1]附属書類１・円単位'!K16/1000000,0))</f>
        <v>－</v>
      </c>
      <c r="L16" s="174">
        <f>IF('[1]附属書類１・円単位'!L16=0,"－",ROUNDDOWN('[1]附属書類１・円単位'!L16/1000000,0))</f>
        <v>118</v>
      </c>
      <c r="M16" s="175"/>
      <c r="N16" s="80"/>
    </row>
    <row r="17" spans="2:14" ht="13.5" thickBot="1">
      <c r="B17" s="9"/>
      <c r="C17" s="22"/>
      <c r="D17" s="338"/>
      <c r="E17" s="93" t="s">
        <v>172</v>
      </c>
      <c r="F17" s="27" t="str">
        <f>IF('[1]附属書類１・円単位'!F17=0,"－",ROUNDDOWN('[1]附属書類１・円単位'!F17/1000000,0))</f>
        <v>－</v>
      </c>
      <c r="G17" s="27" t="str">
        <f>IF('[1]附属書類１・円単位'!G17=0,"－",ROUNDDOWN('[1]附属書類１・円単位'!G17/1000000,0))</f>
        <v>－</v>
      </c>
      <c r="H17" s="27">
        <f>IF('[1]附属書類１・円単位'!H17=0,"－",ROUNDDOWN('[1]附属書類１・円単位'!H17/1000000,0))</f>
        <v>69</v>
      </c>
      <c r="I17" s="27">
        <f>IF('[1]附属書類１・円単位'!I17=0,"－",ROUNDDOWN('[1]附属書類１・円単位'!I17/1000000,0))</f>
        <v>458</v>
      </c>
      <c r="J17" s="27" t="str">
        <f>IF('[1]附属書類１・円単位'!J17=0,"－",ROUNDDOWN('[1]附属書類１・円単位'!J17/1000000,0))</f>
        <v>－</v>
      </c>
      <c r="K17" s="173" t="str">
        <f>IF('[1]附属書類１・円単位'!K17=0,"－",ROUNDDOWN('[1]附属書類１・円単位'!K17/1000000,0))</f>
        <v>－</v>
      </c>
      <c r="L17" s="174">
        <f>IF('[1]附属書類１・円単位'!L17=0,"－",ROUNDDOWN('[1]附属書類１・円単位'!L17/1000000,0))</f>
        <v>528</v>
      </c>
      <c r="M17" s="175"/>
      <c r="N17" s="80"/>
    </row>
    <row r="18" spans="2:14" ht="13.5" thickTop="1">
      <c r="B18" s="9"/>
      <c r="C18" s="22"/>
      <c r="D18" s="339" t="s">
        <v>173</v>
      </c>
      <c r="E18" s="340"/>
      <c r="F18" s="181">
        <f>IF('[1]附属書類１・円単位'!F22=0,"－",ROUNDDOWN('[1]附属書類１・円単位'!F22/1000000,0))</f>
        <v>1308</v>
      </c>
      <c r="G18" s="181">
        <f>IF('[1]附属書類１・円単位'!G22=0,"－",ROUNDDOWN('[1]附属書類１・円単位'!G22/1000000,0))</f>
        <v>1511</v>
      </c>
      <c r="H18" s="181">
        <f>IF('[1]附属書類１・円単位'!H22=0,"－",ROUNDDOWN('[1]附属書類１・円単位'!H22/1000000,0))</f>
        <v>4499</v>
      </c>
      <c r="I18" s="102">
        <f>IF('[1]附属書類１・円単位'!I22=0,"－",ROUNDDOWN('[1]附属書類１・円単位'!I22/1000000,0))</f>
        <v>16559</v>
      </c>
      <c r="J18" s="103" t="str">
        <f>IF('[1]附属書類１・円単位'!J22=0,"－",ROUNDDOWN('[1]附属書類１・円単位'!J22/1000000,0))</f>
        <v>－</v>
      </c>
      <c r="K18" s="182" t="str">
        <f>IF('[1]附属書類１・円単位'!K22=0,"－",ROUNDDOWN('[1]附属書類１・円単位'!K22/1000000,0))</f>
        <v>－</v>
      </c>
      <c r="L18" s="183">
        <f>IF('[1]附属書類１・円単位'!L22=0,"－",ROUNDDOWN('[1]附属書類１・円単位'!L22/1000000,0))</f>
        <v>23879</v>
      </c>
      <c r="M18" s="175"/>
      <c r="N18" s="80"/>
    </row>
    <row r="19" spans="2:14" ht="12.75">
      <c r="B19" s="9"/>
      <c r="C19" s="22"/>
      <c r="D19" s="111"/>
      <c r="E19" s="184"/>
      <c r="F19" s="81"/>
      <c r="G19" s="81"/>
      <c r="H19" s="81"/>
      <c r="I19" s="81"/>
      <c r="J19" s="81"/>
      <c r="K19" s="81"/>
      <c r="L19" s="81"/>
      <c r="M19" s="175"/>
      <c r="N19" s="80"/>
    </row>
    <row r="20" spans="2:14" ht="12.75">
      <c r="B20" s="9"/>
      <c r="C20" s="22"/>
      <c r="D20" s="111"/>
      <c r="E20" s="184"/>
      <c r="F20" s="81"/>
      <c r="G20" s="81"/>
      <c r="H20" s="81"/>
      <c r="I20" s="81"/>
      <c r="J20" s="81"/>
      <c r="K20" s="81"/>
      <c r="L20" s="81"/>
      <c r="M20" s="175"/>
      <c r="N20" s="80"/>
    </row>
    <row r="21" spans="2:14" ht="12.75">
      <c r="B21" s="9"/>
      <c r="C21" s="22"/>
      <c r="D21" s="111"/>
      <c r="E21" s="184"/>
      <c r="F21" s="81"/>
      <c r="G21" s="81"/>
      <c r="H21" s="81"/>
      <c r="I21" s="81"/>
      <c r="J21" s="81"/>
      <c r="K21" s="81"/>
      <c r="L21" s="81"/>
      <c r="M21" s="175"/>
      <c r="N21" s="80"/>
    </row>
    <row r="22" spans="2:14" ht="12.75">
      <c r="B22" s="9"/>
      <c r="C22" s="22"/>
      <c r="D22" s="111"/>
      <c r="E22" s="184"/>
      <c r="F22" s="81"/>
      <c r="G22" s="81"/>
      <c r="H22" s="81"/>
      <c r="I22" s="81"/>
      <c r="J22" s="81"/>
      <c r="K22" s="81"/>
      <c r="L22" s="81"/>
      <c r="M22" s="175"/>
      <c r="N22" s="80"/>
    </row>
    <row r="23" spans="2:14" ht="12.75">
      <c r="B23" s="9"/>
      <c r="C23" s="22"/>
      <c r="D23" s="111"/>
      <c r="E23" s="184"/>
      <c r="F23" s="81"/>
      <c r="G23" s="81"/>
      <c r="H23" s="81"/>
      <c r="I23" s="81"/>
      <c r="J23" s="81"/>
      <c r="K23" s="81"/>
      <c r="L23" s="81"/>
      <c r="M23" s="175"/>
      <c r="N23" s="80"/>
    </row>
    <row r="24" spans="2:14" ht="12.75">
      <c r="B24" s="9"/>
      <c r="C24" s="22"/>
      <c r="D24" s="111"/>
      <c r="E24" s="184"/>
      <c r="F24" s="81"/>
      <c r="G24" s="81"/>
      <c r="H24" s="81"/>
      <c r="I24" s="81"/>
      <c r="J24" s="81"/>
      <c r="K24" s="81"/>
      <c r="L24" s="81"/>
      <c r="M24" s="175"/>
      <c r="N24" s="80"/>
    </row>
    <row r="25" spans="2:14" ht="12.75">
      <c r="B25" s="9"/>
      <c r="C25" s="22"/>
      <c r="D25" s="111"/>
      <c r="E25" s="184"/>
      <c r="F25" s="81"/>
      <c r="G25" s="81"/>
      <c r="H25" s="81"/>
      <c r="I25" s="81"/>
      <c r="J25" s="81"/>
      <c r="K25" s="81"/>
      <c r="L25" s="81"/>
      <c r="M25" s="175"/>
      <c r="N25" s="80"/>
    </row>
    <row r="26" spans="2:14" ht="12.75">
      <c r="B26" s="9"/>
      <c r="C26" s="22"/>
      <c r="D26" s="111"/>
      <c r="E26" s="184"/>
      <c r="F26" s="81"/>
      <c r="G26" s="81"/>
      <c r="H26" s="81"/>
      <c r="I26" s="81"/>
      <c r="J26" s="81"/>
      <c r="K26" s="81"/>
      <c r="L26" s="81"/>
      <c r="M26" s="175"/>
      <c r="N26" s="80"/>
    </row>
    <row r="27" spans="2:14" ht="12.75">
      <c r="B27" s="9"/>
      <c r="C27" s="22"/>
      <c r="D27" s="111"/>
      <c r="E27" s="184"/>
      <c r="F27" s="81"/>
      <c r="G27" s="81"/>
      <c r="H27" s="81"/>
      <c r="I27" s="81"/>
      <c r="J27" s="81"/>
      <c r="K27" s="81"/>
      <c r="L27" s="81"/>
      <c r="M27" s="175"/>
      <c r="N27" s="80"/>
    </row>
    <row r="28" spans="2:14" ht="12.75">
      <c r="B28" s="9"/>
      <c r="C28" s="22"/>
      <c r="D28" s="111"/>
      <c r="E28" s="184"/>
      <c r="F28" s="81"/>
      <c r="G28" s="81"/>
      <c r="H28" s="81"/>
      <c r="I28" s="81"/>
      <c r="J28" s="81"/>
      <c r="K28" s="81"/>
      <c r="L28" s="81"/>
      <c r="M28" s="175"/>
      <c r="N28" s="80"/>
    </row>
    <row r="29" spans="2:14" ht="12.75">
      <c r="B29" s="9"/>
      <c r="C29" s="22"/>
      <c r="D29" s="111"/>
      <c r="E29" s="184"/>
      <c r="F29" s="81"/>
      <c r="G29" s="81"/>
      <c r="H29" s="81"/>
      <c r="I29" s="81"/>
      <c r="J29" s="81"/>
      <c r="K29" s="81"/>
      <c r="L29" s="81"/>
      <c r="M29" s="175"/>
      <c r="N29" s="80"/>
    </row>
    <row r="30" spans="2:14" ht="12.75">
      <c r="B30" s="9"/>
      <c r="C30" s="22"/>
      <c r="D30" s="111"/>
      <c r="E30" s="184"/>
      <c r="F30" s="81"/>
      <c r="G30" s="81"/>
      <c r="H30" s="81"/>
      <c r="I30" s="81"/>
      <c r="J30" s="81"/>
      <c r="K30" s="81"/>
      <c r="L30" s="81"/>
      <c r="M30" s="175"/>
      <c r="N30" s="80"/>
    </row>
    <row r="31" spans="2:14" ht="12.75">
      <c r="B31" s="9"/>
      <c r="C31" s="22"/>
      <c r="D31" s="111"/>
      <c r="E31" s="184"/>
      <c r="F31" s="81"/>
      <c r="G31" s="81"/>
      <c r="H31" s="81"/>
      <c r="I31" s="81"/>
      <c r="J31" s="81"/>
      <c r="K31" s="81"/>
      <c r="L31" s="81"/>
      <c r="M31" s="175"/>
      <c r="N31" s="80"/>
    </row>
    <row r="32" spans="2:14" ht="12.75">
      <c r="B32" s="9"/>
      <c r="C32" s="22"/>
      <c r="D32" s="111"/>
      <c r="E32" s="184"/>
      <c r="F32" s="81"/>
      <c r="G32" s="81"/>
      <c r="H32" s="81"/>
      <c r="I32" s="81"/>
      <c r="J32" s="81"/>
      <c r="K32" s="81"/>
      <c r="L32" s="81"/>
      <c r="M32" s="175"/>
      <c r="N32" s="80"/>
    </row>
    <row r="33" spans="2:14" ht="12.75">
      <c r="B33" s="9"/>
      <c r="C33" s="22"/>
      <c r="D33" s="111"/>
      <c r="E33" s="184"/>
      <c r="F33" s="81"/>
      <c r="G33" s="81"/>
      <c r="H33" s="81"/>
      <c r="I33" s="81"/>
      <c r="J33" s="81"/>
      <c r="K33" s="81"/>
      <c r="L33" s="81"/>
      <c r="M33" s="175"/>
      <c r="N33" s="80"/>
    </row>
    <row r="34" spans="2:14" ht="12.75">
      <c r="B34" s="9"/>
      <c r="C34" s="22"/>
      <c r="D34" s="111"/>
      <c r="E34" s="184"/>
      <c r="F34" s="81"/>
      <c r="G34" s="81"/>
      <c r="H34" s="81"/>
      <c r="I34" s="81"/>
      <c r="J34" s="81"/>
      <c r="K34" s="81"/>
      <c r="L34" s="81"/>
      <c r="M34" s="175"/>
      <c r="N34" s="80"/>
    </row>
    <row r="35" spans="2:14" ht="12.75">
      <c r="B35" s="9"/>
      <c r="C35" s="22"/>
      <c r="D35" s="111"/>
      <c r="E35" s="184"/>
      <c r="F35" s="81"/>
      <c r="G35" s="81"/>
      <c r="H35" s="81"/>
      <c r="I35" s="81"/>
      <c r="J35" s="81"/>
      <c r="K35" s="81"/>
      <c r="L35" s="81"/>
      <c r="M35" s="175"/>
      <c r="N35" s="80"/>
    </row>
    <row r="36" spans="2:14" ht="12.75">
      <c r="B36" s="9"/>
      <c r="C36" s="22"/>
      <c r="D36" s="111"/>
      <c r="E36" s="184"/>
      <c r="F36" s="81"/>
      <c r="G36" s="81"/>
      <c r="H36" s="81"/>
      <c r="I36" s="81"/>
      <c r="J36" s="81"/>
      <c r="K36" s="81"/>
      <c r="L36" s="81"/>
      <c r="M36" s="175"/>
      <c r="N36" s="80"/>
    </row>
    <row r="37" spans="2:14" ht="12.75">
      <c r="B37" s="9"/>
      <c r="C37" s="22"/>
      <c r="D37" s="111"/>
      <c r="E37" s="184"/>
      <c r="F37" s="81"/>
      <c r="G37" s="81"/>
      <c r="H37" s="81"/>
      <c r="I37" s="81"/>
      <c r="J37" s="81"/>
      <c r="K37" s="81"/>
      <c r="L37" s="81"/>
      <c r="M37" s="175"/>
      <c r="N37" s="80"/>
    </row>
    <row r="38" spans="2:14" ht="12.75">
      <c r="B38" s="9"/>
      <c r="C38" s="22"/>
      <c r="D38" s="111"/>
      <c r="E38" s="184"/>
      <c r="F38" s="81"/>
      <c r="G38" s="81"/>
      <c r="H38" s="81"/>
      <c r="I38" s="81"/>
      <c r="J38" s="81"/>
      <c r="K38" s="81"/>
      <c r="L38" s="81"/>
      <c r="M38" s="175"/>
      <c r="N38" s="80"/>
    </row>
    <row r="39" spans="2:14" ht="12.75">
      <c r="B39" s="9"/>
      <c r="C39" s="22"/>
      <c r="D39" s="111"/>
      <c r="E39" s="184"/>
      <c r="F39" s="81"/>
      <c r="G39" s="81"/>
      <c r="H39" s="81"/>
      <c r="I39" s="81"/>
      <c r="J39" s="81"/>
      <c r="K39" s="81"/>
      <c r="L39" s="81"/>
      <c r="M39" s="175"/>
      <c r="N39" s="80"/>
    </row>
    <row r="40" spans="2:14" ht="12.75">
      <c r="B40" s="9"/>
      <c r="C40" s="22"/>
      <c r="D40" s="111"/>
      <c r="E40" s="184"/>
      <c r="F40" s="81"/>
      <c r="G40" s="81"/>
      <c r="H40" s="81"/>
      <c r="I40" s="81"/>
      <c r="J40" s="81"/>
      <c r="K40" s="81"/>
      <c r="L40" s="81"/>
      <c r="M40" s="175"/>
      <c r="N40" s="80"/>
    </row>
    <row r="41" spans="2:14" ht="12.75">
      <c r="B41" s="9"/>
      <c r="C41" s="22"/>
      <c r="D41" s="111"/>
      <c r="E41" s="184"/>
      <c r="F41" s="81"/>
      <c r="G41" s="81"/>
      <c r="H41" s="81"/>
      <c r="I41" s="81"/>
      <c r="J41" s="81"/>
      <c r="K41" s="81"/>
      <c r="L41" s="81"/>
      <c r="M41" s="175"/>
      <c r="N41" s="80"/>
    </row>
    <row r="42" spans="2:14" ht="12.75">
      <c r="B42" s="9"/>
      <c r="C42" s="22"/>
      <c r="D42" s="111"/>
      <c r="E42" s="184"/>
      <c r="F42" s="81"/>
      <c r="G42" s="81"/>
      <c r="H42" s="81"/>
      <c r="I42" s="81"/>
      <c r="J42" s="81"/>
      <c r="K42" s="81"/>
      <c r="L42" s="81"/>
      <c r="M42" s="175"/>
      <c r="N42" s="80"/>
    </row>
    <row r="43" spans="2:14" ht="12.75">
      <c r="B43" s="9"/>
      <c r="C43" s="22"/>
      <c r="D43" s="111"/>
      <c r="E43" s="184"/>
      <c r="F43" s="81"/>
      <c r="G43" s="81"/>
      <c r="H43" s="81"/>
      <c r="I43" s="81"/>
      <c r="J43" s="81"/>
      <c r="K43" s="81"/>
      <c r="L43" s="81"/>
      <c r="M43" s="175"/>
      <c r="N43" s="80"/>
    </row>
    <row r="44" spans="2:14" ht="12.75">
      <c r="B44" s="9"/>
      <c r="C44" s="22"/>
      <c r="D44" s="111"/>
      <c r="E44" s="184"/>
      <c r="F44" s="81"/>
      <c r="G44" s="81"/>
      <c r="H44" s="81"/>
      <c r="I44" s="81"/>
      <c r="J44" s="81"/>
      <c r="K44" s="81"/>
      <c r="L44" s="81"/>
      <c r="M44" s="175"/>
      <c r="N44" s="80"/>
    </row>
    <row r="45" spans="2:14" ht="12.75">
      <c r="B45" s="9"/>
      <c r="C45" s="22"/>
      <c r="D45" s="111"/>
      <c r="E45" s="184"/>
      <c r="F45" s="81"/>
      <c r="G45" s="81"/>
      <c r="H45" s="81"/>
      <c r="I45" s="81"/>
      <c r="J45" s="81"/>
      <c r="K45" s="81"/>
      <c r="L45" s="81"/>
      <c r="M45" s="175"/>
      <c r="N45" s="80"/>
    </row>
    <row r="46" spans="2:14" ht="12.75">
      <c r="B46" s="9"/>
      <c r="C46" s="22"/>
      <c r="D46" s="111"/>
      <c r="E46" s="184"/>
      <c r="F46" s="81"/>
      <c r="G46" s="81"/>
      <c r="H46" s="81"/>
      <c r="I46" s="81"/>
      <c r="J46" s="81"/>
      <c r="K46" s="81"/>
      <c r="L46" s="81"/>
      <c r="M46" s="175"/>
      <c r="N46" s="80"/>
    </row>
    <row r="47" spans="2:14" ht="12.75">
      <c r="B47" s="9"/>
      <c r="C47" s="22"/>
      <c r="D47" s="111"/>
      <c r="E47" s="184"/>
      <c r="F47" s="81"/>
      <c r="G47" s="81"/>
      <c r="H47" s="81"/>
      <c r="I47" s="81"/>
      <c r="J47" s="81"/>
      <c r="K47" s="81"/>
      <c r="L47" s="81"/>
      <c r="M47" s="175"/>
      <c r="N47" s="80"/>
    </row>
    <row r="48" spans="2:14" ht="12.75">
      <c r="B48" s="9"/>
      <c r="C48" s="22"/>
      <c r="D48" s="111"/>
      <c r="E48" s="184"/>
      <c r="F48" s="81"/>
      <c r="G48" s="81"/>
      <c r="H48" s="81"/>
      <c r="I48" s="81"/>
      <c r="J48" s="81"/>
      <c r="K48" s="81"/>
      <c r="L48" s="81"/>
      <c r="M48" s="175"/>
      <c r="N48" s="80"/>
    </row>
    <row r="49" spans="2:14" ht="12.75">
      <c r="B49" s="9"/>
      <c r="C49" s="22"/>
      <c r="D49" s="111"/>
      <c r="E49" s="184"/>
      <c r="F49" s="81"/>
      <c r="G49" s="81"/>
      <c r="H49" s="81"/>
      <c r="I49" s="81"/>
      <c r="J49" s="81"/>
      <c r="K49" s="81"/>
      <c r="L49" s="175"/>
      <c r="M49" s="175"/>
      <c r="N49" s="80"/>
    </row>
    <row r="50" spans="2:14" ht="13.5" thickBot="1">
      <c r="B50" s="117"/>
      <c r="C50" s="118"/>
      <c r="D50" s="118"/>
      <c r="E50" s="118"/>
      <c r="F50" s="118"/>
      <c r="G50" s="118"/>
      <c r="H50" s="118"/>
      <c r="I50" s="118"/>
      <c r="J50" s="118"/>
      <c r="K50" s="118"/>
      <c r="L50" s="118"/>
      <c r="M50" s="118"/>
      <c r="N50" s="119"/>
    </row>
  </sheetData>
  <sheetProtection/>
  <mergeCells count="9">
    <mergeCell ref="L9:L10"/>
    <mergeCell ref="D11:E11"/>
    <mergeCell ref="D12:E12"/>
    <mergeCell ref="D13:E13"/>
    <mergeCell ref="D14:D17"/>
    <mergeCell ref="D18:E18"/>
    <mergeCell ref="D9:E10"/>
    <mergeCell ref="F9:I9"/>
    <mergeCell ref="K9:K10"/>
  </mergeCells>
  <printOptions horizontalCentered="1" verticalCentered="1"/>
  <pageMargins left="0.1968503937007874" right="0.1968503937007874" top="0.2755905511811024" bottom="0.2362204724409449" header="0.31496062992125984" footer="0.31496062992125984"/>
  <pageSetup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dimension ref="B2:AB66"/>
  <sheetViews>
    <sheetView zoomScalePageLayoutView="0" workbookViewId="0" topLeftCell="A1">
      <selection activeCell="E7" sqref="E7"/>
    </sheetView>
  </sheetViews>
  <sheetFormatPr defaultColWidth="9.00390625" defaultRowHeight="15"/>
  <cols>
    <col min="1" max="1" width="2.8515625" style="75" customWidth="1"/>
    <col min="2" max="2" width="3.421875" style="75" customWidth="1"/>
    <col min="3" max="3" width="5.28125" style="75" customWidth="1"/>
    <col min="4" max="4" width="9.00390625" style="75" customWidth="1"/>
    <col min="5" max="5" width="27.28125" style="75" customWidth="1"/>
    <col min="6" max="6" width="11.00390625" style="75" bestFit="1" customWidth="1"/>
    <col min="7" max="7" width="14.7109375" style="75" customWidth="1"/>
    <col min="8" max="8" width="12.7109375" style="75" customWidth="1"/>
    <col min="9" max="9" width="13.28125" style="75" customWidth="1"/>
    <col min="10" max="10" width="15.28125" style="75" customWidth="1"/>
    <col min="11" max="11" width="11.140625" style="75" customWidth="1"/>
    <col min="12" max="14" width="11.7109375" style="75" customWidth="1"/>
    <col min="15" max="15" width="13.8515625" style="75" customWidth="1"/>
    <col min="16" max="16" width="11.7109375" style="75" customWidth="1"/>
    <col min="17" max="17" width="13.140625" style="75" customWidth="1"/>
    <col min="18" max="22" width="11.7109375" style="75" customWidth="1"/>
    <col min="23" max="23" width="13.7109375" style="75" customWidth="1"/>
    <col min="24" max="26" width="11.7109375" style="75" customWidth="1"/>
    <col min="27" max="27" width="13.00390625" style="75" customWidth="1"/>
    <col min="28" max="28" width="5.00390625" style="75" customWidth="1"/>
    <col min="29" max="29" width="4.00390625" style="75" customWidth="1"/>
    <col min="30" max="16384" width="9.00390625" style="75" customWidth="1"/>
  </cols>
  <sheetData>
    <row r="2" ht="15.75">
      <c r="B2" s="5" t="s">
        <v>89</v>
      </c>
    </row>
    <row r="3" ht="13.5" thickBot="1"/>
    <row r="4" spans="2:28" ht="12.75">
      <c r="B4" s="76"/>
      <c r="C4" s="77"/>
      <c r="D4" s="77"/>
      <c r="E4" s="77"/>
      <c r="F4" s="77"/>
      <c r="G4" s="77"/>
      <c r="H4" s="77"/>
      <c r="I4" s="77"/>
      <c r="J4" s="77"/>
      <c r="K4" s="77"/>
      <c r="L4" s="77"/>
      <c r="M4" s="77"/>
      <c r="N4" s="77"/>
      <c r="O4" s="77"/>
      <c r="P4" s="77"/>
      <c r="Q4" s="77"/>
      <c r="R4" s="77"/>
      <c r="S4" s="77"/>
      <c r="T4" s="77"/>
      <c r="U4" s="77"/>
      <c r="V4" s="77"/>
      <c r="W4" s="77"/>
      <c r="X4" s="77"/>
      <c r="Y4" s="77"/>
      <c r="Z4" s="77"/>
      <c r="AA4" s="77"/>
      <c r="AB4" s="78"/>
    </row>
    <row r="5" spans="2:28" ht="18.75">
      <c r="B5" s="9"/>
      <c r="C5" s="121" t="s">
        <v>90</v>
      </c>
      <c r="D5" s="11" t="s">
        <v>174</v>
      </c>
      <c r="E5" s="22"/>
      <c r="F5" s="22"/>
      <c r="G5" s="22"/>
      <c r="H5" s="22"/>
      <c r="I5" s="22"/>
      <c r="J5" s="22"/>
      <c r="K5" s="22"/>
      <c r="L5" s="22"/>
      <c r="M5" s="22"/>
      <c r="N5" s="22"/>
      <c r="O5" s="22"/>
      <c r="P5" s="22"/>
      <c r="Q5" s="22"/>
      <c r="R5" s="22"/>
      <c r="S5" s="22"/>
      <c r="T5" s="22"/>
      <c r="U5" s="22"/>
      <c r="V5" s="22"/>
      <c r="W5" s="22"/>
      <c r="X5" s="22"/>
      <c r="Y5" s="22"/>
      <c r="Z5" s="22"/>
      <c r="AA5" s="22"/>
      <c r="AB5" s="80"/>
    </row>
    <row r="6" spans="2:28" ht="14.25">
      <c r="B6" s="9"/>
      <c r="C6" s="22"/>
      <c r="D6" s="22"/>
      <c r="E6" s="22"/>
      <c r="F6" s="22"/>
      <c r="G6" s="22"/>
      <c r="H6" s="22"/>
      <c r="I6" s="21"/>
      <c r="J6" s="21"/>
      <c r="K6" s="21"/>
      <c r="L6" s="21"/>
      <c r="M6" s="21"/>
      <c r="R6" s="16"/>
      <c r="S6" s="16"/>
      <c r="T6" s="16"/>
      <c r="U6" s="16"/>
      <c r="V6" s="16"/>
      <c r="W6" s="16"/>
      <c r="X6" s="16"/>
      <c r="Y6" s="16"/>
      <c r="Z6" s="16"/>
      <c r="AA6" s="17" t="s">
        <v>175</v>
      </c>
      <c r="AB6" s="80"/>
    </row>
    <row r="7" spans="2:28" ht="12.75">
      <c r="B7" s="9"/>
      <c r="C7" s="22"/>
      <c r="D7" s="22"/>
      <c r="E7" s="22"/>
      <c r="F7" s="22"/>
      <c r="G7" s="22"/>
      <c r="H7" s="22"/>
      <c r="I7" s="22"/>
      <c r="J7" s="22"/>
      <c r="K7" s="22"/>
      <c r="L7" s="22"/>
      <c r="M7" s="22"/>
      <c r="N7" s="22"/>
      <c r="O7" s="22"/>
      <c r="P7" s="22"/>
      <c r="Q7" s="22"/>
      <c r="R7" s="22"/>
      <c r="S7" s="22"/>
      <c r="T7" s="22"/>
      <c r="U7" s="22"/>
      <c r="V7" s="22"/>
      <c r="W7" s="22"/>
      <c r="X7" s="22"/>
      <c r="Y7" s="22"/>
      <c r="Z7" s="22"/>
      <c r="AA7" s="22"/>
      <c r="AB7" s="80"/>
    </row>
    <row r="8" spans="2:28" ht="15.75">
      <c r="B8" s="9"/>
      <c r="C8" s="18" t="s">
        <v>4</v>
      </c>
      <c r="D8" s="18"/>
      <c r="E8" s="22"/>
      <c r="F8" s="22"/>
      <c r="G8" s="185">
        <f>IF('[1]政策シート・円単位（本省２・合算）'!G8=0,"",ROUNDDOWN('[1]政策シート・円単位（本省２・合算）'!G8/1000000,0))</f>
        <v>21686865</v>
      </c>
      <c r="H8" s="21" t="s">
        <v>176</v>
      </c>
      <c r="I8" s="22"/>
      <c r="J8" s="22"/>
      <c r="K8" s="22"/>
      <c r="L8" s="22"/>
      <c r="M8" s="22"/>
      <c r="N8" s="22"/>
      <c r="O8" s="22"/>
      <c r="P8" s="22"/>
      <c r="Q8" s="22"/>
      <c r="R8" s="22"/>
      <c r="S8" s="22"/>
      <c r="T8" s="22"/>
      <c r="U8" s="22"/>
      <c r="V8" s="22"/>
      <c r="W8" s="22"/>
      <c r="X8" s="22"/>
      <c r="Y8" s="22"/>
      <c r="Z8" s="22"/>
      <c r="AA8" s="22"/>
      <c r="AB8" s="80"/>
    </row>
    <row r="9" spans="2:28" ht="12.75">
      <c r="B9" s="9"/>
      <c r="C9" s="22"/>
      <c r="D9" s="22"/>
      <c r="E9" s="22"/>
      <c r="F9" s="22"/>
      <c r="G9" s="22"/>
      <c r="H9" s="22"/>
      <c r="I9" s="22"/>
      <c r="J9" s="22"/>
      <c r="K9" s="22"/>
      <c r="L9" s="22"/>
      <c r="M9" s="22"/>
      <c r="N9" s="22"/>
      <c r="O9" s="22"/>
      <c r="P9" s="22"/>
      <c r="Q9" s="22"/>
      <c r="R9" s="22"/>
      <c r="S9" s="22"/>
      <c r="T9" s="22"/>
      <c r="U9" s="22"/>
      <c r="V9" s="22"/>
      <c r="W9" s="22"/>
      <c r="X9" s="22"/>
      <c r="Y9" s="22"/>
      <c r="Z9" s="22"/>
      <c r="AA9" s="22"/>
      <c r="AB9" s="80"/>
    </row>
    <row r="10" spans="2:28" ht="12.75">
      <c r="B10" s="9"/>
      <c r="C10" s="22"/>
      <c r="D10" s="22"/>
      <c r="E10" s="22"/>
      <c r="F10" s="22"/>
      <c r="G10" s="22"/>
      <c r="H10" s="22"/>
      <c r="I10" s="22"/>
      <c r="J10" s="22"/>
      <c r="K10" s="22"/>
      <c r="L10" s="22"/>
      <c r="M10" s="22"/>
      <c r="N10" s="22"/>
      <c r="O10" s="22"/>
      <c r="P10" s="22"/>
      <c r="Q10" s="22"/>
      <c r="R10" s="22"/>
      <c r="S10" s="22"/>
      <c r="T10" s="22"/>
      <c r="U10" s="22"/>
      <c r="V10" s="22"/>
      <c r="W10" s="22"/>
      <c r="X10" s="22"/>
      <c r="Y10" s="22"/>
      <c r="Z10" s="22"/>
      <c r="AA10" s="23" t="s">
        <v>5</v>
      </c>
      <c r="AB10" s="80"/>
    </row>
    <row r="11" spans="2:28" ht="13.5" thickBot="1">
      <c r="B11" s="9"/>
      <c r="C11" s="22"/>
      <c r="D11" s="318" t="s">
        <v>95</v>
      </c>
      <c r="E11" s="319"/>
      <c r="F11" s="319"/>
      <c r="G11" s="320"/>
      <c r="H11" s="318" t="s">
        <v>96</v>
      </c>
      <c r="I11" s="319"/>
      <c r="J11" s="319"/>
      <c r="K11" s="330"/>
      <c r="L11" s="330"/>
      <c r="M11" s="330"/>
      <c r="N11" s="330"/>
      <c r="O11" s="330"/>
      <c r="P11" s="330"/>
      <c r="Q11" s="330"/>
      <c r="R11" s="330"/>
      <c r="S11" s="330"/>
      <c r="T11" s="330"/>
      <c r="U11" s="123"/>
      <c r="V11" s="123"/>
      <c r="W11" s="123"/>
      <c r="X11" s="123"/>
      <c r="Y11" s="123"/>
      <c r="Z11" s="123"/>
      <c r="AA11" s="326" t="s">
        <v>97</v>
      </c>
      <c r="AB11" s="80"/>
    </row>
    <row r="12" spans="2:28" ht="47.25" customHeight="1" thickBot="1" thickTop="1">
      <c r="B12" s="9"/>
      <c r="C12" s="22"/>
      <c r="D12" s="321"/>
      <c r="E12" s="322"/>
      <c r="F12" s="322"/>
      <c r="G12" s="329"/>
      <c r="H12" s="124" t="s">
        <v>98</v>
      </c>
      <c r="I12" s="125" t="s">
        <v>99</v>
      </c>
      <c r="J12" s="126" t="s">
        <v>100</v>
      </c>
      <c r="K12" s="186" t="s">
        <v>101</v>
      </c>
      <c r="L12" s="108" t="s">
        <v>102</v>
      </c>
      <c r="M12" s="108" t="s">
        <v>103</v>
      </c>
      <c r="N12" s="108" t="s">
        <v>104</v>
      </c>
      <c r="O12" s="129" t="s">
        <v>105</v>
      </c>
      <c r="P12" s="108" t="s">
        <v>106</v>
      </c>
      <c r="Q12" s="129" t="s">
        <v>107</v>
      </c>
      <c r="R12" s="108" t="s">
        <v>108</v>
      </c>
      <c r="S12" s="108" t="s">
        <v>109</v>
      </c>
      <c r="T12" s="108" t="s">
        <v>110</v>
      </c>
      <c r="U12" s="108" t="s">
        <v>111</v>
      </c>
      <c r="V12" s="109" t="s">
        <v>112</v>
      </c>
      <c r="W12" s="109" t="s">
        <v>177</v>
      </c>
      <c r="X12" s="109" t="s">
        <v>178</v>
      </c>
      <c r="Y12" s="109" t="s">
        <v>179</v>
      </c>
      <c r="Z12" s="109" t="s">
        <v>180</v>
      </c>
      <c r="AA12" s="331"/>
      <c r="AB12" s="80"/>
    </row>
    <row r="13" spans="2:28" ht="14.25" thickBot="1" thickTop="1">
      <c r="B13" s="9"/>
      <c r="C13" s="22"/>
      <c r="D13" s="130" t="s">
        <v>57</v>
      </c>
      <c r="E13" s="187"/>
      <c r="F13" s="187"/>
      <c r="G13" s="132">
        <f>IF('[1]政策シート・円単位（本省２・合算）'!G13=0,"－",ROUNDDOWN('[1]政策シート・円単位（本省２・合算）'!G13/1000000,0))</f>
        <v>3135</v>
      </c>
      <c r="H13" s="133">
        <f>IF('[1]政策シート・円単位（本省２・合算）'!H13=0,"－",ROUNDDOWN('[1]政策シート・円単位（本省２・合算）'!H13/1000000,0))</f>
        <v>2627</v>
      </c>
      <c r="I13" s="133">
        <f>IF('[1]政策シート・円単位（本省２・合算）'!I13=0,"－",ROUNDDOWN('[1]政策シート・円単位（本省２・合算）'!I13/1000000,0))</f>
        <v>165</v>
      </c>
      <c r="J13" s="134">
        <f>IF('[1]政策シート・円単位（本省２・合算）'!J13=0,"－",ROUNDDOWN('[1]政策シート・円単位（本省２・合算）'!J13/1000000,0))</f>
        <v>341</v>
      </c>
      <c r="K13" s="174" t="str">
        <f>IF('[1]政策シート・円単位（本省２・合算）'!K13=0,"－",ROUNDDOWN('[1]政策シート・円単位（本省２・合算）'!K13/1000000,0))</f>
        <v>－</v>
      </c>
      <c r="L13" s="174" t="str">
        <f>IF('[1]政策シート・円単位（本省２・合算）'!L13=0,"－",ROUNDDOWN('[1]政策シート・円単位（本省２・合算）'!L13/1000000,0))</f>
        <v>－</v>
      </c>
      <c r="M13" s="174" t="str">
        <f>IF('[1]政策シート・円単位（本省２・合算）'!M13=0,"－",ROUNDDOWN('[1]政策シート・円単位（本省２・合算）'!M13/1000000,0))</f>
        <v>－</v>
      </c>
      <c r="N13" s="174" t="str">
        <f>IF('[1]政策シート・円単位（本省２・合算）'!N13=0,"－",ROUNDDOWN('[1]政策シート・円単位（本省２・合算）'!N13/1000000,0))</f>
        <v>－</v>
      </c>
      <c r="O13" s="174" t="str">
        <f>IF('[1]政策シート・円単位（本省２・合算）'!O13=0,"－",ROUNDDOWN('[1]政策シート・円単位（本省２・合算）'!O13/1000000,0))</f>
        <v>－</v>
      </c>
      <c r="P13" s="174" t="str">
        <f>IF('[1]政策シート・円単位（本省２・合算）'!P13=0,"－",ROUNDDOWN('[1]政策シート・円単位（本省２・合算）'!P13/1000000,0))</f>
        <v>－</v>
      </c>
      <c r="Q13" s="174" t="str">
        <f>IF('[1]政策シート・円単位（本省２・合算）'!Q13=0,"－",ROUNDDOWN('[1]政策シート・円単位（本省２・合算）'!Q13/1000000,0))</f>
        <v>－</v>
      </c>
      <c r="R13" s="174" t="str">
        <f>IF('[1]政策シート・円単位（本省２・合算）'!R13=0,"－",ROUNDDOWN('[1]政策シート・円単位（本省２・合算）'!R13/1000000,0))</f>
        <v>－</v>
      </c>
      <c r="S13" s="174" t="str">
        <f>IF('[1]政策シート・円単位（本省２・合算）'!S13=0,"－",ROUNDDOWN('[1]政策シート・円単位（本省２・合算）'!S13/1000000,0))</f>
        <v>－</v>
      </c>
      <c r="T13" s="174" t="str">
        <f>IF('[1]政策シート・円単位（本省２・合算）'!T13=0,"－",ROUNDDOWN('[1]政策シート・円単位（本省２・合算）'!T13/1000000,0))</f>
        <v>－</v>
      </c>
      <c r="U13" s="174" t="str">
        <f>IF('[1]政策シート・円単位（本省２・合算）'!U13=0,"－",ROUNDDOWN('[1]政策シート・円単位（本省２・合算）'!U13/1000000,0))</f>
        <v>－</v>
      </c>
      <c r="V13" s="174" t="str">
        <f>IF('[1]政策シート・円単位（本省２・合算）'!V13=0,"－",ROUNDDOWN('[1]政策シート・円単位（本省２・合算）'!V13/1000000,0))</f>
        <v>－</v>
      </c>
      <c r="W13" s="174" t="str">
        <f>IF('[1]政策シート・円単位（本省２・合算）'!W13=0,"－",ROUNDDOWN('[1]政策シート・円単位（本省２・合算）'!W13/1000000,0))</f>
        <v>－</v>
      </c>
      <c r="X13" s="174" t="str">
        <f>IF('[1]政策シート・円単位（本省２・合算）'!X13=0,"－",ROUNDDOWN('[1]政策シート・円単位（本省２・合算）'!X13/1000000,0))</f>
        <v>－</v>
      </c>
      <c r="Y13" s="174" t="str">
        <f>IF('[1]政策シート・円単位（本省２・合算）'!Y13=0,"－",ROUNDDOWN('[1]政策シート・円単位（本省２・合算）'!Y13/1000000,0))</f>
        <v>－</v>
      </c>
      <c r="Z13" s="135" t="str">
        <f>IF('[1]政策シート・円単位（本省２・合算）'!Z13=0,"－",ROUNDDOWN('[1]政策シート・円単位（本省２・合算）'!Z13/1000000,0))</f>
        <v>－</v>
      </c>
      <c r="AA13" s="88" t="str">
        <f>IF('[1]政策シート・円単位（本省２・合算）'!AA13=0,"－",ROUNDDOWN('[1]政策シート・円単位（本省２・合算）'!AA13/1000000,0))</f>
        <v>－</v>
      </c>
      <c r="AB13" s="80"/>
    </row>
    <row r="14" spans="2:28" ht="13.5" thickTop="1">
      <c r="B14" s="9"/>
      <c r="C14" s="22"/>
      <c r="D14" s="136" t="s">
        <v>58</v>
      </c>
      <c r="E14" s="188"/>
      <c r="F14" s="188"/>
      <c r="G14" s="138">
        <f>IF('[1]政策シート・円単位（本省２・合算）'!G14=0,"－",ROUNDDOWN('[1]政策シート・円単位（本省２・合算）'!G14/1000000,0))</f>
        <v>1797</v>
      </c>
      <c r="H14" s="138" t="str">
        <f>IF('[1]政策シート・円単位（本省２・合算）'!H14=0,"－",ROUNDDOWN('[1]政策シート・円単位（本省２・合算）'!H14/1000000,0))</f>
        <v>－</v>
      </c>
      <c r="I14" s="138" t="str">
        <f>IF('[1]政策シート・円単位（本省２・合算）'!I14=0,"－",ROUNDDOWN('[1]政策シート・円単位（本省２・合算）'!I14/1000000,0))</f>
        <v>－</v>
      </c>
      <c r="J14" s="138" t="str">
        <f>IF('[1]政策シート・円単位（本省２・合算）'!J14=0,"－",ROUNDDOWN('[1]政策シート・円単位（本省２・合算）'!J14/1000000,0))</f>
        <v>－</v>
      </c>
      <c r="K14" s="138" t="str">
        <f>IF('[1]政策シート・円単位（本省２・合算）'!K14=0,"－",ROUNDDOWN('[1]政策シート・円単位（本省２・合算）'!K14/1000000,0))</f>
        <v>－</v>
      </c>
      <c r="L14" s="138" t="str">
        <f>IF('[1]政策シート・円単位（本省２・合算）'!L14=0,"－",ROUNDDOWN('[1]政策シート・円単位（本省２・合算）'!L14/1000000,0))</f>
        <v>－</v>
      </c>
      <c r="M14" s="138" t="str">
        <f>IF('[1]政策シート・円単位（本省２・合算）'!M14=0,"－",ROUNDDOWN('[1]政策シート・円単位（本省２・合算）'!M14/1000000,0))</f>
        <v>－</v>
      </c>
      <c r="N14" s="138">
        <f>IF('[1]政策シート・円単位（本省２・合算）'!N14=0,"－",ROUNDDOWN('[1]政策シート・円単位（本省２・合算）'!N14/1000000,0))</f>
        <v>178</v>
      </c>
      <c r="O14" s="138" t="str">
        <f>IF('[1]政策シート・円単位（本省２・合算）'!O14=0,"－",ROUNDDOWN('[1]政策シート・円単位（本省２・合算）'!O14/1000000,0))</f>
        <v>－</v>
      </c>
      <c r="P14" s="138" t="str">
        <f>IF('[1]政策シート・円単位（本省２・合算）'!P14=0,"－",ROUNDDOWN('[1]政策シート・円単位（本省２・合算）'!P14/1000000,0))</f>
        <v>－</v>
      </c>
      <c r="Q14" s="138" t="str">
        <f>IF('[1]政策シート・円単位（本省２・合算）'!Q14=0,"－",ROUNDDOWN('[1]政策シート・円単位（本省２・合算）'!Q14/1000000,0))</f>
        <v>－</v>
      </c>
      <c r="R14" s="138">
        <f>IF('[1]政策シート・円単位（本省２・合算）'!R14=0,"－",ROUNDDOWN('[1]政策シート・円単位（本省２・合算）'!R14/1000000,0))</f>
        <v>426</v>
      </c>
      <c r="S14" s="138">
        <f>IF('[1]政策シート・円単位（本省２・合算）'!S14=0,"－",ROUNDDOWN('[1]政策シート・円単位（本省２・合算）'!S14/1000000,0))</f>
        <v>74</v>
      </c>
      <c r="T14" s="138">
        <f>IF('[1]政策シート・円単位（本省２・合算）'!T14=0,"－",ROUNDDOWN('[1]政策シート・円単位（本省２・合算）'!T14/1000000,0))</f>
        <v>1137</v>
      </c>
      <c r="U14" s="138" t="str">
        <f>IF('[1]政策シート・円単位（本省２・合算）'!U14=0,"－",ROUNDDOWN('[1]政策シート・円単位（本省２・合算）'!U14/1000000,0))</f>
        <v>－</v>
      </c>
      <c r="V14" s="138">
        <f>IF('[1]政策シート・円単位（本省２・合算）'!V14=0,"－",ROUNDDOWN('[1]政策シート・円単位（本省２・合算）'!V14/1000000,0))</f>
        <v>-19</v>
      </c>
      <c r="W14" s="138" t="str">
        <f>IF('[1]政策シート・円単位（本省２・合算）'!W14=0,"－",ROUNDDOWN('[1]政策シート・円単位（本省２・合算）'!W14/1000000,0))</f>
        <v>－</v>
      </c>
      <c r="X14" s="138" t="str">
        <f>IF('[1]政策シート・円単位（本省２・合算）'!X14=0,"－",ROUNDDOWN('[1]政策シート・円単位（本省２・合算）'!X14/1000000,0))</f>
        <v>－</v>
      </c>
      <c r="Y14" s="138" t="str">
        <f>IF('[1]政策シート・円単位（本省２・合算）'!Y14=0,"－",ROUNDDOWN('[1]政策シート・円単位（本省２・合算）'!Y14/1000000,0))</f>
        <v>－</v>
      </c>
      <c r="Z14" s="139" t="str">
        <f>IF('[1]政策シート・円単位（本省２・合算）'!Z14=0,"－",ROUNDDOWN('[1]政策シート・円単位（本省２・合算）'!Z14/1000000,0))</f>
        <v>－</v>
      </c>
      <c r="AA14" s="140" t="str">
        <f>IF('[1]政策シート・円単位（本省２・合算）'!AA14=0,"－",ROUNDDOWN('[1]政策シート・円単位（本省２・合算）'!AA14/1000000,0))</f>
        <v>－</v>
      </c>
      <c r="AB14" s="80"/>
    </row>
    <row r="15" spans="2:28" ht="12.75">
      <c r="B15" s="9"/>
      <c r="C15" s="22"/>
      <c r="D15" s="141" t="s">
        <v>113</v>
      </c>
      <c r="E15" s="189"/>
      <c r="F15" s="189"/>
      <c r="G15" s="143">
        <f>IF('[1]政策シート・円単位（本省２・合算）'!G15=0,"－",ROUNDDOWN('[1]政策シート・円単位（本省２・合算）'!G15/1000000,0))</f>
        <v>321</v>
      </c>
      <c r="H15" s="143" t="str">
        <f>IF('[1]政策シート・円単位（本省２・合算）'!H15=0,"－",ROUNDDOWN('[1]政策シート・円単位（本省２・合算）'!H15/1000000,0))</f>
        <v>－</v>
      </c>
      <c r="I15" s="143" t="str">
        <f>IF('[1]政策シート・円単位（本省２・合算）'!I15=0,"－",ROUNDDOWN('[1]政策シート・円単位（本省２・合算）'!I15/1000000,0))</f>
        <v>－</v>
      </c>
      <c r="J15" s="143" t="str">
        <f>IF('[1]政策シート・円単位（本省２・合算）'!J15=0,"－",ROUNDDOWN('[1]政策シート・円単位（本省２・合算）'!J15/1000000,0))</f>
        <v>－</v>
      </c>
      <c r="K15" s="143" t="str">
        <f>IF('[1]政策シート・円単位（本省２・合算）'!K15=0,"－",ROUNDDOWN('[1]政策シート・円単位（本省２・合算）'!K15/1000000,0))</f>
        <v>－</v>
      </c>
      <c r="L15" s="143" t="str">
        <f>IF('[1]政策シート・円単位（本省２・合算）'!L15=0,"－",ROUNDDOWN('[1]政策シート・円単位（本省２・合算）'!L15/1000000,0))</f>
        <v>－</v>
      </c>
      <c r="M15" s="143" t="str">
        <f>IF('[1]政策シート・円単位（本省２・合算）'!M15=0,"－",ROUNDDOWN('[1]政策シート・円単位（本省２・合算）'!M15/1000000,0))</f>
        <v>－</v>
      </c>
      <c r="N15" s="143" t="str">
        <f>IF('[1]政策シート・円単位（本省２・合算）'!N15=0,"－",ROUNDDOWN('[1]政策シート・円単位（本省２・合算）'!N15/1000000,0))</f>
        <v>－</v>
      </c>
      <c r="O15" s="143" t="str">
        <f>IF('[1]政策シート・円単位（本省２・合算）'!O15=0,"－",ROUNDDOWN('[1]政策シート・円単位（本省２・合算）'!O15/1000000,0))</f>
        <v>－</v>
      </c>
      <c r="P15" s="143" t="str">
        <f>IF('[1]政策シート・円単位（本省２・合算）'!P15=0,"－",ROUNDDOWN('[1]政策シート・円単位（本省２・合算）'!P15/1000000,0))</f>
        <v>－</v>
      </c>
      <c r="Q15" s="143" t="str">
        <f>IF('[1]政策シート・円単位（本省２・合算）'!Q15=0,"－",ROUNDDOWN('[1]政策シート・円単位（本省２・合算）'!Q15/1000000,0))</f>
        <v>－</v>
      </c>
      <c r="R15" s="143" t="str">
        <f>IF('[1]政策シート・円単位（本省２・合算）'!R15=0,"－",ROUNDDOWN('[1]政策シート・円単位（本省２・合算）'!R15/1000000,0))</f>
        <v>－</v>
      </c>
      <c r="S15" s="143" t="str">
        <f>IF('[1]政策シート・円単位（本省２・合算）'!S15=0,"－",ROUNDDOWN('[1]政策シート・円単位（本省２・合算）'!S15/1000000,0))</f>
        <v>－</v>
      </c>
      <c r="T15" s="143">
        <f>IF('[1]政策シート・円単位（本省２・合算）'!T15=0,"－",ROUNDDOWN('[1]政策シート・円単位（本省２・合算）'!T15/1000000,0))</f>
        <v>321</v>
      </c>
      <c r="U15" s="143" t="s">
        <v>88</v>
      </c>
      <c r="V15" s="143" t="s">
        <v>88</v>
      </c>
      <c r="W15" s="143" t="str">
        <f>IF('[1]政策シート・円単位（本省２・合算）'!W15=0,"－",ROUNDDOWN('[1]政策シート・円単位（本省２・合算）'!W15/1000000,0))</f>
        <v>－</v>
      </c>
      <c r="X15" s="143" t="str">
        <f>IF('[1]政策シート・円単位（本省２・合算）'!X15=0,"－",ROUNDDOWN('[1]政策シート・円単位（本省２・合算）'!X15/1000000,0))</f>
        <v>－</v>
      </c>
      <c r="Y15" s="143" t="str">
        <f>IF('[1]政策シート・円単位（本省２・合算）'!Y15=0,"－",ROUNDDOWN('[1]政策シート・円単位（本省２・合算）'!Y15/1000000,0))</f>
        <v>－</v>
      </c>
      <c r="Z15" s="144" t="str">
        <f>IF('[1]政策シート・円単位（本省２・合算）'!Z15=0,"－",ROUNDDOWN('[1]政策シート・円単位（本省２・合算）'!Z15/1000000,0))</f>
        <v>－</v>
      </c>
      <c r="AA15" s="145" t="str">
        <f>IF('[1]政策シート・円単位（本省２・合算）'!AA15=0,"－",ROUNDDOWN('[1]政策シート・円単位（本省２・合算）'!AA15/1000000,0))</f>
        <v>－</v>
      </c>
      <c r="AB15" s="80"/>
    </row>
    <row r="16" spans="2:28" ht="12.75">
      <c r="B16" s="9"/>
      <c r="C16" s="22"/>
      <c r="D16" s="136" t="s">
        <v>114</v>
      </c>
      <c r="E16" s="188"/>
      <c r="F16" s="188"/>
      <c r="G16" s="27">
        <f>IF('[1]政策シート・円単位（本省２・合算）'!G16=0,"",ROUNDDOWN('[1]政策シート・円単位（本省２・合算）'!G16/1000000,0))</f>
        <v>21681611</v>
      </c>
      <c r="H16" s="190" t="str">
        <f>IF('[1]政策シート・円単位（本省２・合算）'!H16=0,"－",ROUNDDOWN('[1]政策シート・円単位（本省２・合算）'!H16/1000000,0))</f>
        <v>－</v>
      </c>
      <c r="I16" s="190" t="str">
        <f>IF('[1]政策シート・円単位（本省２・合算）'!I16=0,"－",ROUNDDOWN('[1]政策シート・円単位（本省２・合算）'!I16/1000000,0))</f>
        <v>－</v>
      </c>
      <c r="J16" s="190" t="str">
        <f>IF('[1]政策シート・円単位（本省２・合算）'!J16=0,"－",ROUNDDOWN('[1]政策シート・円単位（本省２・合算）'!J16/1000000,0))</f>
        <v>－</v>
      </c>
      <c r="K16" s="27" t="str">
        <f>IF('[1]政策シート・円単位（本省２・合算）'!K16=0,"－",ROUNDDOWN('[1]政策シート・円単位（本省２・合算）'!K16/1000000,0))</f>
        <v>－</v>
      </c>
      <c r="L16" s="27" t="str">
        <f>IF('[1]政策シート・円単位（本省２・合算）'!L16=0,"－",ROUNDDOWN('[1]政策シート・円単位（本省２・合算）'!L16/1000000,0))</f>
        <v>－</v>
      </c>
      <c r="M16" s="27">
        <f>IF('[1]政策シート・円単位（本省２・合算）'!M16=0,"",ROUNDDOWN('[1]政策シート・円単位（本省２・合算）'!M16/1000000,0))</f>
        <v>320676</v>
      </c>
      <c r="N16" s="27">
        <f>IF('[1]政策シート・円単位（本省２・合算）'!N16=0,"",ROUNDDOWN('[1]政策シート・円単位（本省２・合算）'!N16/1000000,0))</f>
        <v>220</v>
      </c>
      <c r="O16" s="27" t="str">
        <f>IF('[1]政策シート・円単位（本省２・合算）'!O16=0,"－",ROUNDDOWN('[1]政策シート・円単位（本省２・合算）'!O16/1000000,0))</f>
        <v>－</v>
      </c>
      <c r="P16" s="27" t="str">
        <f>IF('[1]政策シート・円単位（本省２・合算）'!P16=0,"－",ROUNDDOWN('[1]政策シート・円単位（本省２・合算）'!P16/1000000,0))</f>
        <v>－</v>
      </c>
      <c r="Q16" s="27" t="str">
        <f>IF('[1]政策シート・円単位（本省２・合算）'!Q16=0,"－",ROUNDDOWN('[1]政策シート・円単位（本省２・合算）'!Q16/1000000,0))</f>
        <v>－</v>
      </c>
      <c r="R16" s="27">
        <f>IF('[1]政策シート・円単位（本省２・合算）'!R16=0,"",ROUNDDOWN('[1]政策シート・円単位（本省２・合算）'!R16/1000000,0))</f>
        <v>624</v>
      </c>
      <c r="S16" s="27">
        <f>IF('[1]政策シート・円単位（本省２・合算）'!S16=0,"",ROUNDDOWN('[1]政策シート・円単位（本省２・合算）'!S16/1000000,0))</f>
        <v>57</v>
      </c>
      <c r="T16" s="27" t="str">
        <f>IF('[1]政策シート・円単位（本省２・合算）'!T16=0,"－",ROUNDDOWN('[1]政策シート・円単位（本省２・合算）'!T16/1000000,0))</f>
        <v>－</v>
      </c>
      <c r="U16" s="27" t="str">
        <f>IF('[1]政策シート・円単位（本省２・合算）'!U16=0,"－",ROUNDDOWN('[1]政策シート・円単位（本省２・合算）'!U16/1000000,0))</f>
        <v>－</v>
      </c>
      <c r="V16" s="27" t="str">
        <f>IF('[1]政策シート・円単位（本省２・合算）'!V16=0,"－",ROUNDDOWN('[1]政策シート・円単位（本省２・合算）'!V16/1000000,0))</f>
        <v>－</v>
      </c>
      <c r="W16" s="27">
        <f>IF('[1]政策シート・円単位（本省２・合算）'!W16=0,"",ROUNDDOWN('[1]政策シート・円単位（本省２・合算）'!W16/1000000,0))</f>
        <v>18752267</v>
      </c>
      <c r="X16" s="27">
        <f>IF('[1]政策シート・円単位（本省２・合算）'!X16=0,"",ROUNDDOWN('[1]政策シート・円単位（本省２・合算）'!X16/1000000,0))</f>
        <v>364020</v>
      </c>
      <c r="Y16" s="27">
        <f>IF('[1]政策シート・円単位（本省２・合算）'!Y16=0,"",ROUNDDOWN('[1]政策シート・円単位（本省２・合算）'!Y16/1000000,0))</f>
        <v>2169911</v>
      </c>
      <c r="Z16" s="87">
        <f>IF('[1]政策シート・円単位（本省２・合算）'!Z16=0,"",ROUNDDOWN('[1]政策シート・円単位（本省２・合算）'!Z16/1000000,0))</f>
        <v>73832</v>
      </c>
      <c r="AA16" s="88">
        <f>IF('[1]政策シート・円単位（本省２・合算）'!AA16=0,"",ROUNDDOWN('[1]政策シート・円単位（本省２・合算）'!AA16/1000000,0))</f>
        <v>74749693</v>
      </c>
      <c r="AB16" s="80"/>
    </row>
    <row r="17" spans="2:28" ht="33" customHeight="1">
      <c r="B17" s="9"/>
      <c r="C17" s="22"/>
      <c r="D17" s="147"/>
      <c r="E17" s="309" t="str">
        <f>'[1]政策シート・円単位（本省２・合算）'!E17:F17</f>
        <v>(1)地域主権型社会の確立に向けた地方行政体制整備等</v>
      </c>
      <c r="F17" s="310"/>
      <c r="G17" s="27">
        <f>IF('[1]政策シート・円単位（本省２・合算）'!G17=0,"－",ROUNDDOWN('[1]政策シート・円単位（本省２・合算）'!G17/1000000,0))</f>
        <v>9067</v>
      </c>
      <c r="H17" s="190" t="str">
        <f>IF('[1]政策シート・円単位（本省２・合算）'!H17=0,"－",ROUNDDOWN('[1]政策シート・円単位（本省２・合算）'!H17/1000000,0))</f>
        <v>－</v>
      </c>
      <c r="I17" s="190" t="str">
        <f>IF('[1]政策シート・円単位（本省２・合算）'!I17=0,"－",ROUNDDOWN('[1]政策シート・円単位（本省２・合算）'!I17/1000000,0))</f>
        <v>－</v>
      </c>
      <c r="J17" s="190" t="str">
        <f>IF('[1]政策シート・円単位（本省２・合算）'!J17=0,"－",ROUNDDOWN('[1]政策シート・円単位（本省２・合算）'!J17/1000000,0))</f>
        <v>－</v>
      </c>
      <c r="K17" s="27" t="str">
        <f>IF('[1]政策シート・円単位（本省２・合算）'!K17=0,"－",ROUNDDOWN('[1]政策シート・円単位（本省２・合算）'!K17/1000000,0))</f>
        <v>－</v>
      </c>
      <c r="L17" s="27" t="str">
        <f>IF('[1]政策シート・円単位（本省２・合算）'!L17=0,"－",ROUNDDOWN('[1]政策シート・円単位（本省２・合算）'!L17/1000000,0))</f>
        <v>－</v>
      </c>
      <c r="M17" s="27">
        <f>IF('[1]政策シート・円単位（本省２・合算）'!M17=0,"－",ROUNDDOWN('[1]政策シート・円単位（本省２・合算）'!M17/1000000,0))</f>
        <v>8810</v>
      </c>
      <c r="N17" s="27">
        <f>IF('[1]政策シート・円単位（本省２・合算）'!N17=0,"－",ROUNDDOWN('[1]政策シート・円単位（本省２・合算）'!N17/1000000,0))</f>
        <v>210</v>
      </c>
      <c r="O17" s="27" t="str">
        <f>IF('[1]政策シート・円単位（本省２・合算）'!O17=0,"－",ROUNDDOWN('[1]政策シート・円単位（本省２・合算）'!O17/1000000,0))</f>
        <v>－</v>
      </c>
      <c r="P17" s="27" t="str">
        <f>IF('[1]政策シート・円単位（本省２・合算）'!P17=0,"－",ROUNDDOWN('[1]政策シート・円単位（本省２・合算）'!P17/1000000,0))</f>
        <v>－</v>
      </c>
      <c r="Q17" s="27" t="str">
        <f>IF('[1]政策シート・円単位（本省２・合算）'!Q17=0,"－",ROUNDDOWN('[1]政策シート・円単位（本省２・合算）'!Q17/1000000,0))</f>
        <v>－</v>
      </c>
      <c r="R17" s="27">
        <f>IF('[1]政策シート・円単位（本省２・合算）'!R17=0,"－",ROUNDDOWN('[1]政策シート・円単位（本省２・合算）'!R17/1000000,0))</f>
        <v>34</v>
      </c>
      <c r="S17" s="27">
        <f>IF('[1]政策シート・円単位（本省２・合算）'!S17=0,"－",ROUNDDOWN('[1]政策シート・円単位（本省２・合算）'!S17/1000000,0))</f>
        <v>12</v>
      </c>
      <c r="T17" s="27" t="str">
        <f>IF('[1]政策シート・円単位（本省２・合算）'!T17=0,"－",ROUNDDOWN('[1]政策シート・円単位（本省２・合算）'!T17/1000000,0))</f>
        <v>－</v>
      </c>
      <c r="U17" s="27" t="str">
        <f>IF('[1]政策シート・円単位（本省２・合算）'!U17=0,"－",ROUNDDOWN('[1]政策シート・円単位（本省２・合算）'!U17/1000000,0))</f>
        <v>－</v>
      </c>
      <c r="V17" s="27" t="str">
        <f>IF('[1]政策シート・円単位（本省２・合算）'!V17=0,"－",ROUNDDOWN('[1]政策シート・円単位（本省２・合算）'!V17/1000000,0))</f>
        <v>－</v>
      </c>
      <c r="W17" s="27" t="str">
        <f>IF('[1]政策シート・円単位（本省２・合算）'!W17=0,"－",ROUNDDOWN('[1]政策シート・円単位（本省２・合算）'!W17/1000000,0))</f>
        <v>－</v>
      </c>
      <c r="X17" s="27" t="str">
        <f>IF('[1]政策シート・円単位（本省２・合算）'!X17=0,"－",ROUNDDOWN('[1]政策シート・円単位（本省２・合算）'!X17/1000000,0))</f>
        <v>－</v>
      </c>
      <c r="Y17" s="27" t="str">
        <f>IF('[1]政策シート・円単位（本省２・合算）'!Y17=0,"－",ROUNDDOWN('[1]政策シート・円単位（本省２・合算）'!Y17/1000000,0))</f>
        <v>－</v>
      </c>
      <c r="Z17" s="87" t="str">
        <f>IF('[1]政策シート・円単位（本省２・合算）'!Z17=0,"－",ROUNDDOWN('[1]政策シート・円単位（本省２・合算）'!Z17/1000000,0))</f>
        <v>－</v>
      </c>
      <c r="AA17" s="88">
        <f>IF('[1]政策シート・円単位（本省２・合算）'!AA17=0,"－",ROUNDDOWN('[1]政策シート・円単位（本省２・合算）'!AA17/1000000,0))</f>
        <v>9076</v>
      </c>
      <c r="AB17" s="80"/>
    </row>
    <row r="18" spans="2:28" ht="12.75">
      <c r="B18" s="9"/>
      <c r="C18" s="22"/>
      <c r="D18" s="147"/>
      <c r="E18" s="309" t="str">
        <f>'[1]政策シート・円単位（本省２・合算）'!E18:F18</f>
        <v>(2)地域振興（地域力創造）</v>
      </c>
      <c r="F18" s="310"/>
      <c r="G18" s="27">
        <f>IF('[1]政策シート・円単位（本省２・合算）'!G18=0,"－",ROUNDDOWN('[1]政策シート・円単位（本省２・合算）'!G18/1000000,0))</f>
        <v>312460</v>
      </c>
      <c r="H18" s="190" t="str">
        <f>IF('[1]政策シート・円単位（本省２・合算）'!H18=0,"－",ROUNDDOWN('[1]政策シート・円単位（本省２・合算）'!H18/1000000,0))</f>
        <v>－</v>
      </c>
      <c r="I18" s="190" t="str">
        <f>IF('[1]政策シート・円単位（本省２・合算）'!I18=0,"－",ROUNDDOWN('[1]政策シート・円単位（本省２・合算）'!I18/1000000,0))</f>
        <v>－</v>
      </c>
      <c r="J18" s="190" t="str">
        <f>IF('[1]政策シート・円単位（本省２・合算）'!J18=0,"－",ROUNDDOWN('[1]政策シート・円単位（本省２・合算）'!J18/1000000,0))</f>
        <v>－</v>
      </c>
      <c r="K18" s="27" t="str">
        <f>IF('[1]政策シート・円単位（本省２・合算）'!K18=0,"－",ROUNDDOWN('[1]政策シート・円単位（本省２・合算）'!K18/1000000,0))</f>
        <v>－</v>
      </c>
      <c r="L18" s="27" t="str">
        <f>IF('[1]政策シート・円単位（本省２・合算）'!L18=0,"－",ROUNDDOWN('[1]政策シート・円単位（本省２・合算）'!L18/1000000,0))</f>
        <v>－</v>
      </c>
      <c r="M18" s="27">
        <f>IF('[1]政策シート・円単位（本省２・合算）'!M18=0,"－",ROUNDDOWN('[1]政策シート・円単位（本省２・合算）'!M18/1000000,0))</f>
        <v>311865</v>
      </c>
      <c r="N18" s="27">
        <f>IF('[1]政策シート・円単位（本省２・合算）'!N18=0,"－",ROUNDDOWN('[1]政策シート・円単位（本省２・合算）'!N18/1000000,0))</f>
        <v>10</v>
      </c>
      <c r="O18" s="27" t="str">
        <f>IF('[1]政策シート・円単位（本省２・合算）'!O18=0,"－",ROUNDDOWN('[1]政策シート・円単位（本省２・合算）'!O18/1000000,0))</f>
        <v>－</v>
      </c>
      <c r="P18" s="27" t="str">
        <f>IF('[1]政策シート・円単位（本省２・合算）'!P18=0,"－",ROUNDDOWN('[1]政策シート・円単位（本省２・合算）'!P18/1000000,0))</f>
        <v>－</v>
      </c>
      <c r="Q18" s="27" t="str">
        <f>IF('[1]政策シート・円単位（本省２・合算）'!Q18=0,"－",ROUNDDOWN('[1]政策シート・円単位（本省２・合算）'!Q18/1000000,0))</f>
        <v>－</v>
      </c>
      <c r="R18" s="27">
        <f>IF('[1]政策シート・円単位（本省２・合算）'!R18=0,"－",ROUNDDOWN('[1]政策シート・円単位（本省２・合算）'!R18/1000000,0))</f>
        <v>553</v>
      </c>
      <c r="S18" s="27">
        <f>IF('[1]政策シート・円単位（本省２・合算）'!S18=0,"－",ROUNDDOWN('[1]政策シート・円単位（本省２・合算）'!S18/1000000,0))</f>
        <v>29</v>
      </c>
      <c r="T18" s="27" t="str">
        <f>IF('[1]政策シート・円単位（本省２・合算）'!T18=0,"－",ROUNDDOWN('[1]政策シート・円単位（本省２・合算）'!T18/1000000,0))</f>
        <v>－</v>
      </c>
      <c r="U18" s="27" t="str">
        <f>IF('[1]政策シート・円単位（本省２・合算）'!U18=0,"－",ROUNDDOWN('[1]政策シート・円単位（本省２・合算）'!U18/1000000,0))</f>
        <v>－</v>
      </c>
      <c r="V18" s="27" t="str">
        <f>IF('[1]政策シート・円単位（本省２・合算）'!V18=0,"－",ROUNDDOWN('[1]政策シート・円単位（本省２・合算）'!V18/1000000,0))</f>
        <v>－</v>
      </c>
      <c r="W18" s="27" t="str">
        <f>IF('[1]政策シート・円単位（本省２・合算）'!W18=0,"－",ROUNDDOWN('[1]政策シート・円単位（本省２・合算）'!W18/1000000,0))</f>
        <v>－</v>
      </c>
      <c r="X18" s="27" t="str">
        <f>IF('[1]政策シート・円単位（本省２・合算）'!X18=0,"－",ROUNDDOWN('[1]政策シート・円単位（本省２・合算）'!X18/1000000,0))</f>
        <v>－</v>
      </c>
      <c r="Y18" s="27" t="str">
        <f>IF('[1]政策シート・円単位（本省２・合算）'!Y18=0,"－",ROUNDDOWN('[1]政策シート・円単位（本省２・合算）'!Y18/1000000,0))</f>
        <v>－</v>
      </c>
      <c r="Z18" s="87" t="str">
        <f>IF('[1]政策シート・円単位（本省２・合算）'!Z18=0,"－",ROUNDDOWN('[1]政策シート・円単位（本省２・合算）'!Z18/1000000,0))</f>
        <v>－</v>
      </c>
      <c r="AA18" s="88">
        <f>IF('[1]政策シート・円単位（本省２・合算）'!AA18=0,"－",ROUNDDOWN('[1]政策シート・円単位（本省２・合算）'!AA18/1000000,0))</f>
        <v>312597</v>
      </c>
      <c r="AB18" s="80"/>
    </row>
    <row r="19" spans="2:28" ht="31.5" customHeight="1">
      <c r="B19" s="9"/>
      <c r="C19" s="22"/>
      <c r="D19" s="147"/>
      <c r="E19" s="309" t="str">
        <f>'[1]政策シート・円単位（本省２・合算）'!E19:F19</f>
        <v>(3)地域主権型社会の確立に向けた地方財源の確保と地方財政の健全化</v>
      </c>
      <c r="F19" s="310"/>
      <c r="G19" s="27">
        <f>IF('[1]政策シート・円単位（本省２・合算）'!G19=0,"－",ROUNDDOWN('[1]政策シート・円単位（本省２・合算）'!G19/1000000,0))</f>
        <v>19190148</v>
      </c>
      <c r="H19" s="190" t="str">
        <f>IF('[1]政策シート・円単位（本省２・合算）'!H19=0,"－",ROUNDDOWN('[1]政策シート・円単位（本省２・合算）'!H19/1000000,0))</f>
        <v>－</v>
      </c>
      <c r="I19" s="190" t="str">
        <f>IF('[1]政策シート・円単位（本省２・合算）'!I19=0,"－",ROUNDDOWN('[1]政策シート・円単位（本省２・合算）'!I19/1000000,0))</f>
        <v>－</v>
      </c>
      <c r="J19" s="190" t="str">
        <f>IF('[1]政策シート・円単位（本省２・合算）'!J19=0,"－",ROUNDDOWN('[1]政策シート・円単位（本省２・合算）'!J19/1000000,0))</f>
        <v>－</v>
      </c>
      <c r="K19" s="27" t="str">
        <f>IF('[1]政策シート・円単位（本省２・合算）'!K19=0,"－",ROUNDDOWN('[1]政策シート・円単位（本省２・合算）'!K19/1000000,0))</f>
        <v>－</v>
      </c>
      <c r="L19" s="27" t="str">
        <f>IF('[1]政策シート・円単位（本省２・合算）'!L19=0,"－",ROUNDDOWN('[1]政策シート・円単位（本省２・合算）'!L19/1000000,0))</f>
        <v>－</v>
      </c>
      <c r="M19" s="27" t="str">
        <f>IF('[1]政策シート・円単位（本省２・合算）'!M19=0,"－",ROUNDDOWN('[1]政策シート・円単位（本省２・合算）'!M19/1000000,0))</f>
        <v>－</v>
      </c>
      <c r="N19" s="27" t="str">
        <f>IF('[1]政策シート・円単位（本省２・合算）'!N19=0,"－",ROUNDDOWN('[1]政策シート・円単位（本省２・合算）'!N19/1000000,0))</f>
        <v>－</v>
      </c>
      <c r="O19" s="27" t="str">
        <f>IF('[1]政策シート・円単位（本省２・合算）'!O19=0,"－",ROUNDDOWN('[1]政策シート・円単位（本省２・合算）'!O19/1000000,0))</f>
        <v>－</v>
      </c>
      <c r="P19" s="27" t="str">
        <f>IF('[1]政策シート・円単位（本省２・合算）'!P19=0,"－",ROUNDDOWN('[1]政策シート・円単位（本省２・合算）'!P19/1000000,0))</f>
        <v>－</v>
      </c>
      <c r="Q19" s="27" t="str">
        <f>IF('[1]政策シート・円単位（本省２・合算）'!Q19=0,"－",ROUNDDOWN('[1]政策シート・円単位（本省２・合算）'!Q19/1000000,0))</f>
        <v>－</v>
      </c>
      <c r="R19" s="27">
        <f>IF('[1]政策シート・円単位（本省２・合算）'!R19=0,"－",ROUNDDOWN('[1]政策シート・円単位（本省２・合算）'!R19/1000000,0))</f>
        <v>19</v>
      </c>
      <c r="S19" s="27">
        <f>IF('[1]政策シート・円単位（本省２・合算）'!S19=0,"－",ROUNDDOWN('[1]政策シート・円単位（本省２・合算）'!S19/1000000,0))</f>
        <v>9</v>
      </c>
      <c r="T19" s="27" t="str">
        <f>IF('[1]政策シート・円単位（本省２・合算）'!T19=0,"－",ROUNDDOWN('[1]政策シート・円単位（本省２・合算）'!T19/1000000,0))</f>
        <v>－</v>
      </c>
      <c r="U19" s="27" t="str">
        <f>IF('[1]政策シート・円単位（本省２・合算）'!U19=0,"－",ROUNDDOWN('[1]政策シート・円単位（本省２・合算）'!U19/1000000,0))</f>
        <v>－</v>
      </c>
      <c r="V19" s="27" t="str">
        <f>IF('[1]政策シート・円単位（本省２・合算）'!V19=0,"－",ROUNDDOWN('[1]政策シート・円単位（本省２・合算）'!V19/1000000,0))</f>
        <v>－</v>
      </c>
      <c r="W19" s="27">
        <f>IF('[1]政策シート・円単位（本省２・合算）'!W19=0,"－",ROUNDDOWN('[1]政策シート・円単位（本省２・合算）'!W19/1000000,0))</f>
        <v>18752267</v>
      </c>
      <c r="X19" s="27">
        <f>IF('[1]政策シート・円単位（本省２・合算）'!X19=0,"－",ROUNDDOWN('[1]政策シート・円単位（本省２・合算）'!X19/1000000,0))</f>
        <v>364020</v>
      </c>
      <c r="Y19" s="27" t="str">
        <f>IF('[1]政策シート・円単位（本省２・合算）'!Y19=0,"－",ROUNDDOWN('[1]政策シート・円単位（本省２・合算）'!Y19/1000000,0))</f>
        <v>－</v>
      </c>
      <c r="Z19" s="87">
        <f>IF('[1]政策シート・円単位（本省２・合算）'!Z19=0,"－",ROUNDDOWN('[1]政策シート・円単位（本省２・合算）'!Z19/1000000,0))</f>
        <v>73832</v>
      </c>
      <c r="AA19" s="88">
        <f>IF('[1]政策シート・円単位（本省２・合算）'!AA19=0,"－",ROUNDDOWN('[1]政策シート・円単位（本省２・合算）'!AA19/1000000,0))</f>
        <v>72258079</v>
      </c>
      <c r="AB19" s="80"/>
    </row>
    <row r="20" spans="2:28" ht="18.75" customHeight="1" thickBot="1">
      <c r="B20" s="9"/>
      <c r="C20" s="22"/>
      <c r="D20" s="147"/>
      <c r="E20" s="309" t="str">
        <f>'[1]政策シート・円単位（本省２・合算）'!E20:F20</f>
        <v>(4)地域主権型社会を担う地方税制度の構築</v>
      </c>
      <c r="F20" s="310"/>
      <c r="G20" s="27">
        <f>IF('[1]政策シート・円単位（本省２・合算）'!G20=0,"－",ROUNDDOWN('[1]政策シート・円単位（本省２・合算）'!G20/1000000,0))</f>
        <v>2169935</v>
      </c>
      <c r="H20" s="190" t="str">
        <f>IF('[1]政策シート・円単位（本省２・合算）'!H20=0,"－",ROUNDDOWN('[1]政策シート・円単位（本省２・合算）'!H20/1000000,0))</f>
        <v>－</v>
      </c>
      <c r="I20" s="190" t="str">
        <f>IF('[1]政策シート・円単位（本省２・合算）'!I20=0,"－",ROUNDDOWN('[1]政策シート・円単位（本省２・合算）'!I20/1000000,0))</f>
        <v>－</v>
      </c>
      <c r="J20" s="190" t="str">
        <f>IF('[1]政策シート・円単位（本省２・合算）'!J20=0,"－",ROUNDDOWN('[1]政策シート・円単位（本省２・合算）'!J20/1000000,0))</f>
        <v>－</v>
      </c>
      <c r="K20" s="27" t="str">
        <f>IF('[1]政策シート・円単位（本省２・合算）'!K20=0,"－",ROUNDDOWN('[1]政策シート・円単位（本省２・合算）'!K20/1000000,0))</f>
        <v>－</v>
      </c>
      <c r="L20" s="27" t="str">
        <f>IF('[1]政策シート・円単位（本省２・合算）'!L20=0,"－",ROUNDDOWN('[1]政策シート・円単位（本省２・合算）'!L20/1000000,0))</f>
        <v>－</v>
      </c>
      <c r="M20" s="27" t="str">
        <f>IF('[1]政策シート・円単位（本省２・合算）'!M20=0,"－",ROUNDDOWN('[1]政策シート・円単位（本省２・合算）'!M20/1000000,0))</f>
        <v>－</v>
      </c>
      <c r="N20" s="27" t="str">
        <f>IF('[1]政策シート・円単位（本省２・合算）'!N20=0,"－",ROUNDDOWN('[1]政策シート・円単位（本省２・合算）'!N20/1000000,0))</f>
        <v>－</v>
      </c>
      <c r="O20" s="27" t="str">
        <f>IF('[1]政策シート・円単位（本省２・合算）'!O20=0,"－",ROUNDDOWN('[1]政策シート・円単位（本省２・合算）'!O20/1000000,0))</f>
        <v>－</v>
      </c>
      <c r="P20" s="27" t="str">
        <f>IF('[1]政策シート・円単位（本省２・合算）'!P20=0,"－",ROUNDDOWN('[1]政策シート・円単位（本省２・合算）'!P20/1000000,0))</f>
        <v>－</v>
      </c>
      <c r="Q20" s="27" t="str">
        <f>IF('[1]政策シート・円単位（本省２・合算）'!Q20=0,"－",ROUNDDOWN('[1]政策シート・円単位（本省２・合算）'!Q20/1000000,0))</f>
        <v>－</v>
      </c>
      <c r="R20" s="27">
        <f>IF('[1]政策シート・円単位（本省２・合算）'!R20=0,"－",ROUNDDOWN('[1]政策シート・円単位（本省２・合算）'!R20/1000000,0))</f>
        <v>17</v>
      </c>
      <c r="S20" s="27">
        <f>IF('[1]政策シート・円単位（本省２・合算）'!S20=0,"－",ROUNDDOWN('[1]政策シート・円単位（本省２・合算）'!S20/1000000,0))</f>
        <v>6</v>
      </c>
      <c r="T20" s="27" t="str">
        <f>IF('[1]政策シート・円単位（本省２・合算）'!T20=0,"－",ROUNDDOWN('[1]政策シート・円単位（本省２・合算）'!T20/1000000,0))</f>
        <v>－</v>
      </c>
      <c r="U20" s="27" t="str">
        <f>IF('[1]政策シート・円単位（本省２・合算）'!U20=0,"－",ROUNDDOWN('[1]政策シート・円単位（本省２・合算）'!U20/1000000,0))</f>
        <v>－</v>
      </c>
      <c r="V20" s="27" t="str">
        <f>IF('[1]政策シート・円単位（本省２・合算）'!V20=0,"－",ROUNDDOWN('[1]政策シート・円単位（本省２・合算）'!V20/1000000,0))</f>
        <v>－</v>
      </c>
      <c r="W20" s="27" t="str">
        <f>IF('[1]政策シート・円単位（本省２・合算）'!W20=0,"－",ROUNDDOWN('[1]政策シート・円単位（本省２・合算）'!W20/1000000,0))</f>
        <v>－</v>
      </c>
      <c r="X20" s="27" t="str">
        <f>IF('[1]政策シート・円単位（本省２・合算）'!X20=0,"－",ROUNDDOWN('[1]政策シート・円単位（本省２・合算）'!X20/1000000,0))</f>
        <v>－</v>
      </c>
      <c r="Y20" s="27">
        <f>IF('[1]政策シート・円単位（本省２・合算）'!Y20=0,"－",ROUNDDOWN('[1]政策シート・円単位（本省２・合算）'!Y20/1000000,0))</f>
        <v>2169911</v>
      </c>
      <c r="Z20" s="87" t="str">
        <f>IF('[1]政策シート・円単位（本省２・合算）'!Z20=0,"－",ROUNDDOWN('[1]政策シート・円単位（本省２・合算）'!Z20/1000000,0))</f>
        <v>－</v>
      </c>
      <c r="AA20" s="88">
        <f>IF('[1]政策シート・円単位（本省２・合算）'!AA20=0,"－",ROUNDDOWN('[1]政策シート・円単位（本省２・合算）'!AA20/1000000,0))</f>
        <v>2169940</v>
      </c>
      <c r="AB20" s="80"/>
    </row>
    <row r="21" spans="2:28" ht="13.5" thickTop="1">
      <c r="B21" s="9"/>
      <c r="C21" s="22"/>
      <c r="D21" s="150" t="s">
        <v>118</v>
      </c>
      <c r="E21" s="191"/>
      <c r="F21" s="191"/>
      <c r="G21" s="102">
        <f>IF('[1]政策シート・円単位（本省２・合算）'!G23=0,"－",ROUNDDOWN('[1]政策シート・円単位（本省２・合算）'!G23/1000000,0))</f>
        <v>21686865</v>
      </c>
      <c r="H21" s="102">
        <f>IF('[1]政策シート・円単位（本省２・合算）'!H23=0,"－",ROUNDDOWN('[1]政策シート・円単位（本省２・合算）'!H23/1000000,0))</f>
        <v>2627</v>
      </c>
      <c r="I21" s="102">
        <f>IF('[1]政策シート・円単位（本省２・合算）'!I23=0,"－",ROUNDDOWN('[1]政策シート・円単位（本省２・合算）'!I23/1000000,0))</f>
        <v>165</v>
      </c>
      <c r="J21" s="102">
        <f>IF('[1]政策シート・円単位（本省２・合算）'!J23=0,"－",ROUNDDOWN('[1]政策シート・円単位（本省２・合算）'!J23/1000000,0))</f>
        <v>341</v>
      </c>
      <c r="K21" s="102" t="str">
        <f>IF('[1]政策シート・円単位（本省２・合算）'!K23=0,"－",ROUNDDOWN('[1]政策シート・円単位（本省２・合算）'!K23/1000000,0))</f>
        <v>－</v>
      </c>
      <c r="L21" s="102" t="str">
        <f>IF('[1]政策シート・円単位（本省２・合算）'!L23=0,"－",ROUNDDOWN('[1]政策シート・円単位（本省２・合算）'!L23/1000000,0))</f>
        <v>－</v>
      </c>
      <c r="M21" s="102">
        <f>IF('[1]政策シート・円単位（本省２・合算）'!M23=0,"－",ROUNDDOWN('[1]政策シート・円単位（本省２・合算）'!M23/1000000,0))</f>
        <v>320676</v>
      </c>
      <c r="N21" s="102">
        <f>IF('[1]政策シート・円単位（本省２・合算）'!N23=0,"－",ROUNDDOWN('[1]政策シート・円単位（本省２・合算）'!N23/1000000,0))</f>
        <v>399</v>
      </c>
      <c r="O21" s="102" t="str">
        <f>IF('[1]政策シート・円単位（本省２・合算）'!O23=0,"－",ROUNDDOWN('[1]政策シート・円単位（本省２・合算）'!O23/1000000,0))</f>
        <v>－</v>
      </c>
      <c r="P21" s="102" t="str">
        <f>IF('[1]政策シート・円単位（本省２・合算）'!P23=0,"－",ROUNDDOWN('[1]政策シート・円単位（本省２・合算）'!P23/1000000,0))</f>
        <v>－</v>
      </c>
      <c r="Q21" s="102" t="str">
        <f>IF('[1]政策シート・円単位（本省２・合算）'!Q23=0,"－",ROUNDDOWN('[1]政策シート・円単位（本省２・合算）'!Q23/1000000,0))</f>
        <v>－</v>
      </c>
      <c r="R21" s="102">
        <f>IF('[1]政策シート・円単位（本省２・合算）'!R23=0,"－",ROUNDDOWN('[1]政策シート・円単位（本省２・合算）'!R23/1000000,0))</f>
        <v>1050</v>
      </c>
      <c r="S21" s="102">
        <f>IF('[1]政策シート・円単位（本省２・合算）'!S23=0,"－",ROUNDDOWN('[1]政策シート・円単位（本省２・合算）'!S23/1000000,0))</f>
        <v>132</v>
      </c>
      <c r="T21" s="102">
        <f>IF('[1]政策シート・円単位（本省２・合算）'!T23=0,"－",ROUNDDOWN('[1]政策シート・円単位（本省２・合算）'!T23/1000000,0))</f>
        <v>1459</v>
      </c>
      <c r="U21" s="102" t="str">
        <f>IF('[1]政策シート・円単位（本省２・合算）'!U23=0,"－",ROUNDDOWN('[1]政策シート・円単位（本省２・合算）'!U23/1000000,0))</f>
        <v>－</v>
      </c>
      <c r="V21" s="102">
        <f>IF('[1]政策シート・円単位（本省２・合算）'!V23=0,"－",ROUNDDOWN('[1]政策シート・円単位（本省２・合算）'!V23/1000000,0))</f>
        <v>-19</v>
      </c>
      <c r="W21" s="102">
        <f>IF('[1]政策シート・円単位（本省２・合算）'!W23=0,"－",ROUNDDOWN('[1]政策シート・円単位（本省２・合算）'!W23/1000000,0))</f>
        <v>18752267</v>
      </c>
      <c r="X21" s="102">
        <f>IF('[1]政策シート・円単位（本省２・合算）'!X23=0,"－",ROUNDDOWN('[1]政策シート・円単位（本省２・合算）'!X23/1000000,0))</f>
        <v>364020</v>
      </c>
      <c r="Y21" s="102">
        <f>IF('[1]政策シート・円単位（本省２・合算）'!Y23=0,"－",ROUNDDOWN('[1]政策シート・円単位（本省２・合算）'!Y23/1000000,0))</f>
        <v>2169911</v>
      </c>
      <c r="Z21" s="103">
        <f>IF('[1]政策シート・円単位（本省２・合算）'!Z23=0,"－",ROUNDDOWN('[1]政策シート・円単位（本省２・合算）'!Z23/1000000,0))</f>
        <v>73832</v>
      </c>
      <c r="AA21" s="104" t="str">
        <f>IF('[1]政策シート・円単位（本省２・合算）'!AA23=0,"－",ROUNDDOWN('[1]政策シート・円単位（本省２・合算）'!AA23/1000000,0))</f>
        <v>－</v>
      </c>
      <c r="AB21" s="80"/>
    </row>
    <row r="22" spans="2:28" ht="12.75">
      <c r="B22" s="9"/>
      <c r="C22" s="22"/>
      <c r="D22" s="22"/>
      <c r="E22" s="22"/>
      <c r="F22" s="22"/>
      <c r="G22" s="154">
        <f>IF('[1]政策シート・円単位（本省２・合算）'!G24=0,"",ROUNDDOWN('[1]政策シート・円単位（本省２・合算）'!G24/1000000,0))</f>
      </c>
      <c r="H22" s="22"/>
      <c r="I22" s="22"/>
      <c r="J22" s="22"/>
      <c r="K22" s="22"/>
      <c r="L22" s="22"/>
      <c r="M22" s="22"/>
      <c r="N22" s="22"/>
      <c r="O22" s="22"/>
      <c r="P22" s="22"/>
      <c r="Q22" s="22"/>
      <c r="R22" s="22"/>
      <c r="S22" s="22"/>
      <c r="T22" s="22"/>
      <c r="U22" s="22"/>
      <c r="V22" s="22"/>
      <c r="W22" s="22"/>
      <c r="X22" s="22"/>
      <c r="Y22" s="22"/>
      <c r="Z22" s="22"/>
      <c r="AA22" s="23"/>
      <c r="AB22" s="80"/>
    </row>
    <row r="23" spans="2:28" ht="12.75">
      <c r="B23" s="9"/>
      <c r="C23" s="22"/>
      <c r="D23" s="157" t="s">
        <v>119</v>
      </c>
      <c r="E23" s="152"/>
      <c r="F23" s="152"/>
      <c r="G23" s="27" t="s">
        <v>88</v>
      </c>
      <c r="H23" s="22"/>
      <c r="I23" s="22"/>
      <c r="J23" s="22"/>
      <c r="K23" s="22"/>
      <c r="L23" s="22"/>
      <c r="M23" s="22"/>
      <c r="N23" s="22"/>
      <c r="O23" s="22"/>
      <c r="P23" s="22"/>
      <c r="Q23" s="22"/>
      <c r="R23" s="22"/>
      <c r="S23" s="22"/>
      <c r="T23" s="22"/>
      <c r="U23" s="22"/>
      <c r="V23" s="22"/>
      <c r="W23" s="22"/>
      <c r="X23" s="22"/>
      <c r="Y23" s="22"/>
      <c r="Z23" s="22"/>
      <c r="AA23" s="23"/>
      <c r="AB23" s="80"/>
    </row>
    <row r="24" spans="2:28" ht="12.75">
      <c r="B24" s="9"/>
      <c r="C24" s="22"/>
      <c r="D24" s="22" t="s">
        <v>181</v>
      </c>
      <c r="F24" s="22"/>
      <c r="G24" s="22"/>
      <c r="H24" s="22"/>
      <c r="I24" s="22"/>
      <c r="J24" s="22"/>
      <c r="K24" s="22"/>
      <c r="L24" s="22"/>
      <c r="M24" s="22"/>
      <c r="N24" s="22"/>
      <c r="O24" s="22"/>
      <c r="P24" s="22"/>
      <c r="Q24" s="22"/>
      <c r="R24" s="22"/>
      <c r="S24" s="22"/>
      <c r="T24" s="22"/>
      <c r="U24" s="22"/>
      <c r="V24" s="22"/>
      <c r="W24" s="22"/>
      <c r="X24" s="22"/>
      <c r="Y24" s="22"/>
      <c r="Z24" s="22"/>
      <c r="AA24" s="22"/>
      <c r="AB24" s="80"/>
    </row>
    <row r="25" spans="2:28" ht="12.75">
      <c r="B25" s="9"/>
      <c r="C25" s="22"/>
      <c r="D25" s="22"/>
      <c r="F25" s="22"/>
      <c r="G25" s="22"/>
      <c r="H25" s="22"/>
      <c r="I25" s="22"/>
      <c r="J25" s="22"/>
      <c r="K25" s="22"/>
      <c r="L25" s="22"/>
      <c r="M25" s="22"/>
      <c r="N25" s="22"/>
      <c r="O25" s="22"/>
      <c r="P25" s="22"/>
      <c r="Q25" s="22"/>
      <c r="R25" s="22"/>
      <c r="S25" s="22"/>
      <c r="T25" s="22"/>
      <c r="U25" s="22"/>
      <c r="V25" s="22"/>
      <c r="W25" s="22"/>
      <c r="X25" s="22"/>
      <c r="Y25" s="22"/>
      <c r="Z25" s="22"/>
      <c r="AA25" s="22"/>
      <c r="AB25" s="80"/>
    </row>
    <row r="26" spans="2:28" ht="12.75">
      <c r="B26" s="9"/>
      <c r="C26" s="22"/>
      <c r="D26" s="22" t="s">
        <v>29</v>
      </c>
      <c r="E26" s="22"/>
      <c r="F26" s="22"/>
      <c r="G26" s="22"/>
      <c r="H26" s="22"/>
      <c r="I26" s="22"/>
      <c r="J26" s="22"/>
      <c r="K26" s="22"/>
      <c r="L26" s="22"/>
      <c r="M26" s="22"/>
      <c r="N26" s="22"/>
      <c r="O26" s="22"/>
      <c r="P26" s="22"/>
      <c r="Q26" s="22"/>
      <c r="R26" s="22"/>
      <c r="S26" s="22"/>
      <c r="T26" s="22"/>
      <c r="U26" s="22"/>
      <c r="V26" s="22"/>
      <c r="W26" s="22"/>
      <c r="X26" s="22"/>
      <c r="Y26" s="22"/>
      <c r="Z26" s="22"/>
      <c r="AA26" s="22"/>
      <c r="AB26" s="80"/>
    </row>
    <row r="27" spans="2:28" ht="15.75">
      <c r="B27" s="9"/>
      <c r="C27" s="18" t="s">
        <v>120</v>
      </c>
      <c r="D27" s="22"/>
      <c r="E27" s="22"/>
      <c r="F27" s="22"/>
      <c r="G27" s="22"/>
      <c r="H27" s="22"/>
      <c r="I27" s="22"/>
      <c r="J27" s="22"/>
      <c r="K27" s="22"/>
      <c r="L27" s="22"/>
      <c r="M27" s="22"/>
      <c r="N27" s="22"/>
      <c r="O27" s="22"/>
      <c r="P27" s="22"/>
      <c r="AB27" s="80"/>
    </row>
    <row r="28" spans="2:28" ht="12.75">
      <c r="B28" s="9"/>
      <c r="C28" s="22"/>
      <c r="D28" s="22"/>
      <c r="E28" s="22"/>
      <c r="F28" s="22"/>
      <c r="G28" s="22"/>
      <c r="H28" s="22"/>
      <c r="I28" s="22"/>
      <c r="J28" s="22"/>
      <c r="K28" s="22"/>
      <c r="L28" s="22"/>
      <c r="M28" s="22"/>
      <c r="N28" s="22"/>
      <c r="P28" s="23" t="s">
        <v>5</v>
      </c>
      <c r="AB28" s="80"/>
    </row>
    <row r="29" spans="2:28" ht="12.75">
      <c r="B29" s="9"/>
      <c r="C29" s="22"/>
      <c r="D29" s="318" t="s">
        <v>95</v>
      </c>
      <c r="E29" s="319"/>
      <c r="F29" s="320"/>
      <c r="G29" s="324" t="s">
        <v>121</v>
      </c>
      <c r="H29" s="330" t="s">
        <v>122</v>
      </c>
      <c r="I29" s="330"/>
      <c r="J29" s="330"/>
      <c r="K29" s="330"/>
      <c r="L29" s="330"/>
      <c r="M29" s="330"/>
      <c r="N29" s="330"/>
      <c r="O29" s="345"/>
      <c r="P29" s="326" t="s">
        <v>123</v>
      </c>
      <c r="AB29" s="80"/>
    </row>
    <row r="30" spans="2:28" ht="12.75">
      <c r="B30" s="9"/>
      <c r="C30" s="22"/>
      <c r="D30" s="321"/>
      <c r="E30" s="322"/>
      <c r="F30" s="323"/>
      <c r="G30" s="325"/>
      <c r="H30" s="108" t="s">
        <v>124</v>
      </c>
      <c r="I30" s="128" t="s">
        <v>125</v>
      </c>
      <c r="J30" s="128" t="s">
        <v>126</v>
      </c>
      <c r="K30" s="192" t="s">
        <v>127</v>
      </c>
      <c r="L30" s="160" t="s">
        <v>128</v>
      </c>
      <c r="M30" s="160" t="s">
        <v>129</v>
      </c>
      <c r="N30" s="160" t="s">
        <v>182</v>
      </c>
      <c r="O30" s="160" t="s">
        <v>183</v>
      </c>
      <c r="P30" s="327"/>
      <c r="AB30" s="80"/>
    </row>
    <row r="31" spans="2:28" ht="12.75">
      <c r="B31" s="9"/>
      <c r="C31" s="22"/>
      <c r="D31" s="306" t="str">
        <f>'[1]政策シート・円単位（本省２・合算）'!D33:F33</f>
        <v>(1)地域主権型社会の確立に向けた地方行政体制整備等</v>
      </c>
      <c r="E31" s="307"/>
      <c r="F31" s="308"/>
      <c r="G31" s="27" t="str">
        <f>IF('[1]政策シート・円単位（本省２・合算）'!G33=0,"－",ROUNDDOWN('[1]政策シート・円単位（本省２・合算）'!G33/1000000,0))</f>
        <v>－</v>
      </c>
      <c r="H31" s="27" t="str">
        <f>IF('[1]政策シート・円単位（本省２・合算）'!H33=0,"－",ROUNDDOWN('[1]政策シート・円単位（本省２・合算）'!H33/1000000,0))</f>
        <v>－</v>
      </c>
      <c r="I31" s="27" t="str">
        <f>IF('[1]政策シート・円単位（本省２・合算）'!I33=0,"－",ROUNDDOWN('[1]政策シート・円単位（本省２・合算）'!I33/1000000,0))</f>
        <v>－</v>
      </c>
      <c r="J31" s="27" t="str">
        <f>IF('[1]政策シート・円単位（本省２・合算）'!J33=0,"－",ROUNDDOWN('[1]政策シート・円単位（本省２・合算）'!J33/1000000,0))</f>
        <v>－</v>
      </c>
      <c r="K31" s="27" t="str">
        <f>IF('[1]政策シート・円単位（本省２・合算）'!K33=0,"－",ROUNDDOWN('[1]政策シート・円単位（本省２・合算）'!K33/1000000,0))</f>
        <v>－</v>
      </c>
      <c r="L31" s="27" t="str">
        <f>IF('[1]政策シート・円単位（本省２・合算）'!L33=0,"－",ROUNDDOWN('[1]政策シート・円単位（本省２・合算）'!L33/1000000,0))</f>
        <v>－</v>
      </c>
      <c r="M31" s="27" t="str">
        <f>IF('[1]政策シート・円単位（本省２・合算）'!M33=0,"－",ROUNDDOWN('[1]政策シート・円単位（本省２・合算）'!M33/1000000,0))</f>
        <v>－</v>
      </c>
      <c r="N31" s="27" t="str">
        <f>IF('[1]政策シート・円単位（本省２・合算）'!N33=0,"－",ROUNDDOWN('[1]政策シート・円単位（本省２・合算）'!N33/1000000,0))</f>
        <v>－</v>
      </c>
      <c r="O31" s="27" t="str">
        <f>IF('[1]政策シート・円単位（本省２・合算）'!O33=0,"－",ROUNDDOWN('[1]政策シート・円単位（本省２・合算）'!O33/1000000,0))</f>
        <v>－</v>
      </c>
      <c r="P31" s="193"/>
      <c r="AB31" s="80"/>
    </row>
    <row r="32" spans="2:28" ht="13.5" customHeight="1">
      <c r="B32" s="9"/>
      <c r="C32" s="22"/>
      <c r="D32" s="306" t="str">
        <f>'[1]政策シート・円単位（本省２・合算）'!D34:F34</f>
        <v>(2)地域振興（地域力創造）</v>
      </c>
      <c r="E32" s="307"/>
      <c r="F32" s="308"/>
      <c r="G32" s="27" t="str">
        <f>IF('[1]政策シート・円単位（本省２・合算）'!G34=0,"－",ROUNDDOWN('[1]政策シート・円単位（本省２・合算）'!G34/1000000,0))</f>
        <v>－</v>
      </c>
      <c r="H32" s="27" t="str">
        <f>IF('[1]政策シート・円単位（本省２・合算）'!H34=0,"－",ROUNDDOWN('[1]政策シート・円単位（本省２・合算）'!H34/1000000,0))</f>
        <v>－</v>
      </c>
      <c r="I32" s="27" t="str">
        <f>IF('[1]政策シート・円単位（本省２・合算）'!I34=0,"－",ROUNDDOWN('[1]政策シート・円単位（本省２・合算）'!I34/1000000,0))</f>
        <v>－</v>
      </c>
      <c r="J32" s="27" t="str">
        <f>IF('[1]政策シート・円単位（本省２・合算）'!J34=0,"－",ROUNDDOWN('[1]政策シート・円単位（本省２・合算）'!J34/1000000,0))</f>
        <v>－</v>
      </c>
      <c r="K32" s="27" t="str">
        <f>IF('[1]政策シート・円単位（本省２・合算）'!K34=0,"－",ROUNDDOWN('[1]政策シート・円単位（本省２・合算）'!K34/1000000,0))</f>
        <v>－</v>
      </c>
      <c r="L32" s="27" t="str">
        <f>IF('[1]政策シート・円単位（本省２・合算）'!L34=0,"－",ROUNDDOWN('[1]政策シート・円単位（本省２・合算）'!L34/1000000,0))</f>
        <v>－</v>
      </c>
      <c r="M32" s="27" t="str">
        <f>IF('[1]政策シート・円単位（本省２・合算）'!M34=0,"－",ROUNDDOWN('[1]政策シート・円単位（本省２・合算）'!M34/1000000,0))</f>
        <v>－</v>
      </c>
      <c r="N32" s="27" t="str">
        <f>IF('[1]政策シート・円単位（本省２・合算）'!N34=0,"－",ROUNDDOWN('[1]政策シート・円単位（本省２・合算）'!N34/1000000,0))</f>
        <v>－</v>
      </c>
      <c r="O32" s="27" t="str">
        <f>IF('[1]政策シート・円単位（本省２・合算）'!O34=0,"－",ROUNDDOWN('[1]政策シート・円単位（本省２・合算）'!O34/1000000,0))</f>
        <v>－</v>
      </c>
      <c r="P32" s="193"/>
      <c r="AB32" s="80"/>
    </row>
    <row r="33" spans="2:28" ht="30" customHeight="1">
      <c r="B33" s="9"/>
      <c r="C33" s="22"/>
      <c r="D33" s="306" t="str">
        <f>'[1]政策シート・円単位（本省２・合算）'!D35:F35</f>
        <v>(3)地域主権型社会の確立に向けた地方財源の確保と地方財政の健全化</v>
      </c>
      <c r="E33" s="307"/>
      <c r="F33" s="308"/>
      <c r="G33" s="27">
        <f>IF('[1]政策シート・円単位（本省２・合算）'!G35=0,"－",ROUNDDOWN('[1]政策シート・円単位（本省２・合算）'!G35/1000000,0))</f>
        <v>-33524015</v>
      </c>
      <c r="H33" s="27" t="str">
        <f>IF('[1]政策シート・円単位（本省２・合算）'!H35=0,"－",ROUNDDOWN('[1]政策シート・円単位（本省２・合算）'!H35/1000000,0))</f>
        <v>－</v>
      </c>
      <c r="I33" s="27" t="str">
        <f>IF('[1]政策シート・円単位（本省２・合算）'!I35=0,"－",ROUNDDOWN('[1]政策シート・円単位（本省２・合算）'!I35/1000000,0))</f>
        <v>－</v>
      </c>
      <c r="J33" s="27" t="str">
        <f>IF('[1]政策シート・円単位（本省２・合算）'!J35=0,"－",ROUNDDOWN('[1]政策シート・円単位（本省２・合算）'!J35/1000000,0))</f>
        <v>－</v>
      </c>
      <c r="K33" s="27" t="str">
        <f>IF('[1]政策シート・円単位（本省２・合算）'!K35=0,"－",ROUNDDOWN('[1]政策シート・円単位（本省２・合算）'!K35/1000000,0))</f>
        <v>－</v>
      </c>
      <c r="L33" s="27" t="str">
        <f>IF('[1]政策シート・円単位（本省２・合算）'!L35=0,"－",ROUNDDOWN('[1]政策シート・円単位（本省２・合算）'!L35/1000000,0))</f>
        <v>－</v>
      </c>
      <c r="M33" s="27" t="str">
        <f>IF('[1]政策シート・円単位（本省２・合算）'!M35=0,"－",ROUNDDOWN('[1]政策シート・円単位（本省２・合算）'!M35/1000000,0))</f>
        <v>－</v>
      </c>
      <c r="N33" s="27">
        <f>IF('[1]政策シート・円単位（本省２・合算）'!N35=0,"－",ROUNDDOWN('[1]政策シート・円単位（本省２・合算）'!N35/1000000,0))</f>
        <v>-6720</v>
      </c>
      <c r="O33" s="27">
        <f>IF('[1]政策シート・円単位（本省２・合算）'!O35=0,"－",ROUNDDOWN('[1]政策シート・円単位（本省２・合算）'!O35/1000000,0))</f>
        <v>-33517295</v>
      </c>
      <c r="P33" s="193"/>
      <c r="AB33" s="80"/>
    </row>
    <row r="34" spans="2:28" ht="13.5" customHeight="1">
      <c r="B34" s="9"/>
      <c r="C34" s="22"/>
      <c r="D34" s="306" t="str">
        <f>'[1]政策シート・円単位（本省２・合算）'!D36:F36</f>
        <v>(4)地域主権型社会を担う地方税制度の構築</v>
      </c>
      <c r="E34" s="307"/>
      <c r="F34" s="308"/>
      <c r="G34" s="27" t="str">
        <f>IF('[1]政策シート・円単位（本省２・合算）'!G36=0,"－",ROUNDDOWN('[1]政策シート・円単位（本省２・合算）'!G36/1000000,0))</f>
        <v>－</v>
      </c>
      <c r="H34" s="27" t="str">
        <f>IF('[1]政策シート・円単位（本省２・合算）'!H36=0,"－",ROUNDDOWN('[1]政策シート・円単位（本省２・合算）'!H36/1000000,0))</f>
        <v>－</v>
      </c>
      <c r="I34" s="27" t="str">
        <f>IF('[1]政策シート・円単位（本省２・合算）'!I36=0,"－",ROUNDDOWN('[1]政策シート・円単位（本省２・合算）'!I36/1000000,0))</f>
        <v>－</v>
      </c>
      <c r="J34" s="27" t="str">
        <f>IF('[1]政策シート・円単位（本省２・合算）'!J36=0,"－",ROUNDDOWN('[1]政策シート・円単位（本省２・合算）'!J36/1000000,0))</f>
        <v>－</v>
      </c>
      <c r="K34" s="27" t="str">
        <f>IF('[1]政策シート・円単位（本省２・合算）'!K36=0,"－",ROUNDDOWN('[1]政策シート・円単位（本省２・合算）'!K36/1000000,0))</f>
        <v>－</v>
      </c>
      <c r="L34" s="27" t="str">
        <f>IF('[1]政策シート・円単位（本省２・合算）'!L36=0,"－",ROUNDDOWN('[1]政策シート・円単位（本省２・合算）'!L36/1000000,0))</f>
        <v>－</v>
      </c>
      <c r="M34" s="27" t="str">
        <f>IF('[1]政策シート・円単位（本省２・合算）'!M36=0,"－",ROUNDDOWN('[1]政策シート・円単位（本省２・合算）'!M36/1000000,0))</f>
        <v>－</v>
      </c>
      <c r="N34" s="27" t="str">
        <f>IF('[1]政策シート・円単位（本省２・合算）'!N36=0,"－",ROUNDDOWN('[1]政策シート・円単位（本省２・合算）'!N36/1000000,0))</f>
        <v>－</v>
      </c>
      <c r="O34" s="27" t="str">
        <f>IF('[1]政策シート・円単位（本省２・合算）'!O36=0,"－",ROUNDDOWN('[1]政策シート・円単位（本省２・合算）'!O36/1000000,0))</f>
        <v>－</v>
      </c>
      <c r="P34" s="193"/>
      <c r="AB34" s="80"/>
    </row>
    <row r="35" spans="2:28" ht="12.75">
      <c r="B35" s="9"/>
      <c r="C35" s="22"/>
      <c r="D35" s="309" t="s">
        <v>184</v>
      </c>
      <c r="E35" s="261"/>
      <c r="F35" s="310"/>
      <c r="G35" s="27">
        <f>IF('[1]政策シート・円単位（本省２・合算）'!G37=0,"－",ROUNDDOWN('[1]政策シート・円単位（本省２・合算）'!G37/1000000,0))</f>
        <v>3751</v>
      </c>
      <c r="H35" s="27" t="str">
        <f>IF('[1]政策シート・円単位（本省２・合算）'!H37=0,"－",ROUNDDOWN('[1]政策シート・円単位（本省２・合算）'!H37/1000000,0))</f>
        <v>－</v>
      </c>
      <c r="I35" s="27">
        <f>IF('[1]政策シート・円単位（本省２・合算）'!I37=0,"－",ROUNDDOWN('[1]政策シート・円単位（本省２・合算）'!I37/1000000,0))</f>
        <v>3751</v>
      </c>
      <c r="J35" s="27" t="str">
        <f>IF('[1]政策シート・円単位（本省２・合算）'!J37=0,"－",ROUNDDOWN('[1]政策シート・円単位（本省２・合算）'!J37/1000000,0))</f>
        <v>－</v>
      </c>
      <c r="K35" s="27" t="str">
        <f>IF('[1]政策シート・円単位（本省２・合算）'!K37=0,"－",ROUNDDOWN('[1]政策シート・円単位（本省２・合算）'!K37/1000000,0))</f>
        <v>－</v>
      </c>
      <c r="L35" s="27" t="str">
        <f>IF('[1]政策シート・円単位（本省２・合算）'!L37=0,"－",ROUNDDOWN('[1]政策シート・円単位（本省２・合算）'!L37/1000000,0))</f>
        <v>－</v>
      </c>
      <c r="M35" s="27" t="str">
        <f>IF('[1]政策シート・円単位（本省２・合算）'!M37=0,"－",ROUNDDOWN('[1]政策シート・円単位（本省２・合算）'!M37/1000000,0))</f>
        <v>－</v>
      </c>
      <c r="N35" s="27" t="str">
        <f>IF('[1]政策シート・円単位（本省２・合算）'!N37=0,"－",ROUNDDOWN('[1]政策シート・円単位（本省２・合算）'!N37/1000000,0))</f>
        <v>－</v>
      </c>
      <c r="O35" s="27" t="str">
        <f>IF('[1]政策シート・円単位（本省２・合算）'!O37=0,"－",ROUNDDOWN('[1]政策シート・円単位（本省２・合算）'!O37/1000000,0))</f>
        <v>－</v>
      </c>
      <c r="P35" s="193"/>
      <c r="AB35" s="80"/>
    </row>
    <row r="36" spans="2:28" ht="13.5" thickBot="1">
      <c r="B36" s="9"/>
      <c r="C36" s="22"/>
      <c r="D36" s="309" t="s">
        <v>185</v>
      </c>
      <c r="E36" s="261"/>
      <c r="F36" s="310"/>
      <c r="G36" s="27">
        <f>IF('[1]政策シート・円単位（本省２・合算）'!G38=0,"－",ROUNDDOWN('[1]政策シート・円単位（本省２・合算）'!G38/1000000,0))</f>
        <v>15311</v>
      </c>
      <c r="H36" s="27" t="str">
        <f>IF('[1]政策シート・円単位（本省２・合算）'!H38=0,"－",ROUNDDOWN('[1]政策シート・円単位（本省２・合算）'!H38/1000000,0))</f>
        <v>－</v>
      </c>
      <c r="I36" s="27" t="str">
        <f>IF('[1]政策シート・円単位（本省２・合算）'!I38=0,"－",ROUNDDOWN('[1]政策シート・円単位（本省２・合算）'!I38/1000000,0))</f>
        <v>－</v>
      </c>
      <c r="J36" s="27">
        <f>IF('[1]政策シート・円単位（本省２・合算）'!J38=0,"－",ROUNDDOWN('[1]政策シート・円単位（本省２・合算）'!J38/1000000,0))</f>
        <v>10649</v>
      </c>
      <c r="K36" s="27">
        <f>IF('[1]政策シート・円単位（本省２・合算）'!K38=0,"－",ROUNDDOWN('[1]政策シート・円単位（本省２・合算）'!K38/1000000,0))</f>
        <v>10</v>
      </c>
      <c r="L36" s="27">
        <f>IF('[1]政策シート・円単位（本省２・合算）'!L38=0,"－",ROUNDDOWN('[1]政策シート・円単位（本省２・合算）'!L38/1000000,0))</f>
        <v>3755</v>
      </c>
      <c r="M36" s="27">
        <f>IF('[1]政策シート・円単位（本省２・合算）'!M38=0,"－",ROUNDDOWN('[1]政策シート・円単位（本省２・合算）'!M38/1000000,0))</f>
        <v>896</v>
      </c>
      <c r="N36" s="27" t="str">
        <f>IF('[1]政策シート・円単位（本省２・合算）'!N38=0,"－",ROUNDDOWN('[1]政策シート・円単位（本省２・合算）'!N38/1000000,0))</f>
        <v>－</v>
      </c>
      <c r="O36" s="27" t="str">
        <f>IF('[1]政策シート・円単位（本省２・合算）'!O38=0,"－",ROUNDDOWN('[1]政策シート・円単位（本省２・合算）'!O38/1000000,0))</f>
        <v>－</v>
      </c>
      <c r="P36" s="193"/>
      <c r="AB36" s="80"/>
    </row>
    <row r="37" spans="2:28" ht="13.5" thickTop="1">
      <c r="B37" s="9"/>
      <c r="C37" s="22"/>
      <c r="D37" s="311" t="s">
        <v>26</v>
      </c>
      <c r="E37" s="312"/>
      <c r="F37" s="313"/>
      <c r="G37" s="102">
        <f>IF('[1]政策シート・円単位（本省２・合算）'!G40=0,"－",ROUNDDOWN('[1]政策シート・円単位（本省２・合算）'!G40/1000000,0))</f>
        <v>-33504952</v>
      </c>
      <c r="H37" s="102" t="str">
        <f>IF('[1]政策シート・円単位（本省２・合算）'!H40=0,"－",ROUNDDOWN('[1]政策シート・円単位（本省２・合算）'!H40/1000000,0))</f>
        <v>－</v>
      </c>
      <c r="I37" s="102">
        <f>IF('[1]政策シート・円単位（本省２・合算）'!I40=0,"－",ROUNDDOWN('[1]政策シート・円単位（本省２・合算）'!I40/1000000,0))</f>
        <v>3751</v>
      </c>
      <c r="J37" s="102">
        <f>IF('[1]政策シート・円単位（本省２・合算）'!J40=0,"－",ROUNDDOWN('[1]政策シート・円単位（本省２・合算）'!J40/1000000,0))</f>
        <v>10649</v>
      </c>
      <c r="K37" s="102">
        <f>IF('[1]政策シート・円単位（本省２・合算）'!K40=0,"－",ROUNDDOWN('[1]政策シート・円単位（本省２・合算）'!K40/1000000,0))</f>
        <v>10</v>
      </c>
      <c r="L37" s="102">
        <f>IF('[1]政策シート・円単位（本省２・合算）'!L40=0,"－",ROUNDDOWN('[1]政策シート・円単位（本省２・合算）'!L40/1000000,0))</f>
        <v>3755</v>
      </c>
      <c r="M37" s="102">
        <f>IF('[1]政策シート・円単位（本省２・合算）'!M40=0,"－",ROUNDDOWN('[1]政策シート・円単位（本省２・合算）'!M40/1000000,0))</f>
        <v>896</v>
      </c>
      <c r="N37" s="102">
        <f>IF('[1]政策シート・円単位（本省２・合算）'!N40=0,"－",ROUNDDOWN('[1]政策シート・円単位（本省２・合算）'!N40/1000000,0))</f>
        <v>-6720</v>
      </c>
      <c r="O37" s="102">
        <f>IF('[1]政策シート・円単位（本省２・合算）'!O40=0,"－",ROUNDDOWN('[1]政策シート・円単位（本省２・合算）'!O40/1000000,0))</f>
        <v>-33517295</v>
      </c>
      <c r="P37" s="194"/>
      <c r="AB37" s="80"/>
    </row>
    <row r="38" spans="2:28" ht="12.75">
      <c r="B38" s="9"/>
      <c r="C38" s="22"/>
      <c r="D38" s="314" t="s">
        <v>134</v>
      </c>
      <c r="E38" s="314"/>
      <c r="F38" s="314"/>
      <c r="G38" s="314"/>
      <c r="H38" s="314"/>
      <c r="I38" s="314"/>
      <c r="J38" s="314"/>
      <c r="K38" s="314"/>
      <c r="L38" s="314"/>
      <c r="M38" s="314"/>
      <c r="N38" s="314"/>
      <c r="O38" s="315"/>
      <c r="P38" s="315"/>
      <c r="AB38" s="80"/>
    </row>
    <row r="39" spans="2:28" ht="12.75">
      <c r="B39" s="9"/>
      <c r="C39" s="22"/>
      <c r="D39" s="161"/>
      <c r="E39" s="161"/>
      <c r="F39" s="161"/>
      <c r="G39" s="161"/>
      <c r="H39" s="161"/>
      <c r="I39" s="161"/>
      <c r="J39" s="161"/>
      <c r="K39" s="161"/>
      <c r="L39" s="161"/>
      <c r="M39" s="161"/>
      <c r="N39" s="161"/>
      <c r="O39" s="161"/>
      <c r="P39" s="161"/>
      <c r="AB39" s="80"/>
    </row>
    <row r="40" spans="2:28" ht="12.75">
      <c r="B40" s="9"/>
      <c r="C40" s="22"/>
      <c r="D40" s="22"/>
      <c r="E40" s="22"/>
      <c r="F40" s="22"/>
      <c r="G40" s="22"/>
      <c r="H40" s="22"/>
      <c r="I40" s="22"/>
      <c r="J40" s="22"/>
      <c r="K40" s="22"/>
      <c r="L40" s="22"/>
      <c r="M40" s="22"/>
      <c r="N40" s="22"/>
      <c r="O40" s="22"/>
      <c r="P40" s="22"/>
      <c r="AB40" s="80"/>
    </row>
    <row r="41" spans="2:28" ht="15.75">
      <c r="B41" s="9"/>
      <c r="C41" s="18" t="s">
        <v>135</v>
      </c>
      <c r="D41" s="22"/>
      <c r="E41" s="22"/>
      <c r="F41" s="22"/>
      <c r="G41" s="22"/>
      <c r="H41" s="22"/>
      <c r="I41" s="22"/>
      <c r="J41" s="22"/>
      <c r="K41" s="22"/>
      <c r="L41" s="22"/>
      <c r="M41" s="22"/>
      <c r="N41" s="22"/>
      <c r="O41" s="22"/>
      <c r="P41" s="22"/>
      <c r="AB41" s="80"/>
    </row>
    <row r="42" spans="2:28" ht="12.75">
      <c r="B42" s="9"/>
      <c r="C42" s="57" t="s">
        <v>136</v>
      </c>
      <c r="D42" s="22" t="s">
        <v>137</v>
      </c>
      <c r="E42" s="22"/>
      <c r="F42" s="22"/>
      <c r="G42" s="22"/>
      <c r="H42" s="22"/>
      <c r="I42" s="22"/>
      <c r="J42" s="22"/>
      <c r="K42" s="22"/>
      <c r="L42" s="22"/>
      <c r="M42" s="22"/>
      <c r="N42" s="22"/>
      <c r="O42" s="22"/>
      <c r="P42" s="22"/>
      <c r="AB42" s="80"/>
    </row>
    <row r="43" spans="2:28" ht="12.75">
      <c r="B43" s="9"/>
      <c r="C43" s="57" t="s">
        <v>30</v>
      </c>
      <c r="D43" s="22" t="s">
        <v>139</v>
      </c>
      <c r="E43" s="22"/>
      <c r="F43" s="22"/>
      <c r="G43" s="23" t="s">
        <v>5</v>
      </c>
      <c r="H43" s="22"/>
      <c r="I43" s="316" t="s">
        <v>140</v>
      </c>
      <c r="J43" s="317"/>
      <c r="K43" s="317"/>
      <c r="L43" s="317"/>
      <c r="M43" s="22">
        <f>IF('[1]政策シート・円単位（本省２・合算）'!N45=0,"－",ROUNDDOWN('[1]政策シート・円単位（本省２・合算）'!N45/1000000,0))</f>
        <v>362617</v>
      </c>
      <c r="N43" s="22" t="s">
        <v>141</v>
      </c>
      <c r="O43" s="22" t="s">
        <v>22</v>
      </c>
      <c r="P43" s="22"/>
      <c r="AB43" s="80"/>
    </row>
    <row r="44" spans="2:28" ht="12.75">
      <c r="B44" s="9"/>
      <c r="C44" s="22"/>
      <c r="D44" s="157" t="s">
        <v>142</v>
      </c>
      <c r="E44" s="152"/>
      <c r="F44" s="195"/>
      <c r="G44" s="27">
        <f>IF('[1]政策シート・円単位（本省２・合算）'!G46=0,"－",ROUNDDOWN('[1]政策シート・円単位（本省２・合算）'!G46/1000000,0))</f>
        <v>281</v>
      </c>
      <c r="H44" s="22"/>
      <c r="I44" s="22" t="s">
        <v>143</v>
      </c>
      <c r="J44" s="12"/>
      <c r="K44" s="12"/>
      <c r="L44" s="12"/>
      <c r="M44" s="12"/>
      <c r="N44" s="12"/>
      <c r="O44" s="12"/>
      <c r="P44" s="22"/>
      <c r="AB44" s="80"/>
    </row>
    <row r="45" spans="2:28" ht="12.75">
      <c r="B45" s="9"/>
      <c r="C45" s="22"/>
      <c r="D45" s="157" t="s">
        <v>144</v>
      </c>
      <c r="E45" s="152"/>
      <c r="F45" s="195"/>
      <c r="G45" s="27">
        <f>IF('[1]政策シート・円単位（本省２・合算）'!G47=0,"－",ROUNDDOWN('[1]政策シート・円単位（本省２・合算）'!G47/1000000,0))</f>
        <v>213</v>
      </c>
      <c r="H45" s="22"/>
      <c r="I45" s="22" t="s">
        <v>145</v>
      </c>
      <c r="J45" s="12"/>
      <c r="K45" s="12"/>
      <c r="L45" s="12"/>
      <c r="M45" s="12"/>
      <c r="N45" s="12"/>
      <c r="O45" s="12"/>
      <c r="P45" s="22"/>
      <c r="AB45" s="80"/>
    </row>
    <row r="46" spans="2:28" ht="13.5" thickBot="1">
      <c r="B46" s="9"/>
      <c r="C46" s="22"/>
      <c r="D46" s="136" t="s">
        <v>146</v>
      </c>
      <c r="E46" s="188"/>
      <c r="F46" s="196"/>
      <c r="G46" s="27" t="str">
        <f>IF('[1]政策シート・円単位（本省２・合算）'!G48=0,"－",ROUNDDOWN('[1]政策シート・円単位（本省２・合算）'!G48/1000000,0))</f>
        <v>－</v>
      </c>
      <c r="H46" s="22"/>
      <c r="I46" s="22"/>
      <c r="J46" s="22"/>
      <c r="K46" s="22"/>
      <c r="L46" s="22"/>
      <c r="M46" s="22"/>
      <c r="N46" s="22"/>
      <c r="O46" s="22"/>
      <c r="P46" s="22"/>
      <c r="AB46" s="80"/>
    </row>
    <row r="47" spans="2:28" ht="13.5" thickTop="1">
      <c r="B47" s="9"/>
      <c r="C47" s="22"/>
      <c r="D47" s="311" t="s">
        <v>26</v>
      </c>
      <c r="E47" s="312"/>
      <c r="F47" s="313"/>
      <c r="G47" s="102">
        <f>IF('[1]政策シート・円単位（本省２・合算）'!G49=0,"－",ROUNDDOWN('[1]政策シート・円単位（本省２・合算）'!G49/1000000,0))</f>
        <v>495</v>
      </c>
      <c r="H47" s="22"/>
      <c r="I47" s="22"/>
      <c r="J47" s="22"/>
      <c r="K47" s="22"/>
      <c r="L47" s="22"/>
      <c r="M47" s="22"/>
      <c r="N47" s="22"/>
      <c r="O47" s="22"/>
      <c r="P47" s="22"/>
      <c r="AB47" s="80"/>
    </row>
    <row r="48" spans="2:28" ht="12.75">
      <c r="B48" s="9"/>
      <c r="C48" s="22"/>
      <c r="D48" s="22"/>
      <c r="E48" s="22"/>
      <c r="F48" s="22"/>
      <c r="G48" s="22"/>
      <c r="H48" s="22"/>
      <c r="I48" s="22"/>
      <c r="J48" s="22"/>
      <c r="K48" s="22"/>
      <c r="L48" s="22"/>
      <c r="M48" s="22"/>
      <c r="N48" s="22"/>
      <c r="O48" s="22"/>
      <c r="P48" s="22"/>
      <c r="AB48" s="80"/>
    </row>
    <row r="49" spans="2:28" ht="12.75">
      <c r="B49" s="9"/>
      <c r="C49" s="57" t="s">
        <v>147</v>
      </c>
      <c r="D49" s="22" t="s">
        <v>148</v>
      </c>
      <c r="E49" s="22"/>
      <c r="F49" s="22"/>
      <c r="G49" s="22"/>
      <c r="H49" s="22"/>
      <c r="I49" s="22"/>
      <c r="J49" s="22"/>
      <c r="K49" s="22"/>
      <c r="L49" s="22"/>
      <c r="M49" s="22"/>
      <c r="N49" s="22"/>
      <c r="O49" s="22"/>
      <c r="P49" s="22"/>
      <c r="AB49" s="80"/>
    </row>
    <row r="50" spans="2:28" ht="12.75">
      <c r="B50" s="9"/>
      <c r="C50" s="57"/>
      <c r="D50" s="22" t="str">
        <f>'[1]政策シート・円単位（本省２・一般会計分）'!D52</f>
        <v>①地域主権型社会の確立に向けた地方行政体制整備等</v>
      </c>
      <c r="E50" s="22"/>
      <c r="F50" s="22"/>
      <c r="G50" s="22"/>
      <c r="H50" s="22"/>
      <c r="I50" s="22"/>
      <c r="J50" s="22"/>
      <c r="K50" s="22"/>
      <c r="L50" s="22"/>
      <c r="M50" s="22"/>
      <c r="N50" s="22"/>
      <c r="O50" s="22"/>
      <c r="P50" s="22"/>
      <c r="AB50" s="80"/>
    </row>
    <row r="51" spans="2:28" ht="12.75">
      <c r="B51" s="9"/>
      <c r="C51" s="57"/>
      <c r="D51" s="22" t="str">
        <f>'[1]政策シート・円単位（本省２・一般会計分）'!D53</f>
        <v>　　地域主権化社会の確立に向けた地方制度・地方行政体制の整備等を推進する。</v>
      </c>
      <c r="E51" s="22"/>
      <c r="F51" s="22"/>
      <c r="G51" s="22"/>
      <c r="H51" s="22"/>
      <c r="I51" s="22"/>
      <c r="J51" s="22"/>
      <c r="K51" s="22"/>
      <c r="L51" s="22"/>
      <c r="M51" s="22"/>
      <c r="N51" s="22"/>
      <c r="O51" s="22"/>
      <c r="P51" s="22"/>
      <c r="AB51" s="80"/>
    </row>
    <row r="52" spans="2:28" ht="12.75">
      <c r="B52" s="9"/>
      <c r="C52" s="57"/>
      <c r="D52" s="22" t="str">
        <f>'[1]政策シート・円単位（本省２・一般会計分）'!D54</f>
        <v>②地域振興（地域力創造）</v>
      </c>
      <c r="E52" s="22"/>
      <c r="F52" s="22"/>
      <c r="G52" s="22"/>
      <c r="H52" s="22"/>
      <c r="I52" s="22"/>
      <c r="J52" s="22"/>
      <c r="K52" s="22"/>
      <c r="L52" s="22"/>
      <c r="M52" s="22"/>
      <c r="N52" s="22"/>
      <c r="O52" s="22"/>
      <c r="P52" s="22"/>
      <c r="AB52" s="80"/>
    </row>
    <row r="53" spans="2:28" ht="12.75">
      <c r="B53" s="9"/>
      <c r="C53" s="57"/>
      <c r="D53" s="22" t="str">
        <f>'[1]政策シート・円単位（本省２・一般会計分）'!D55</f>
        <v>　　地域の特性にあった魅力ある地域づくりを行う地方公共団体を支援する。</v>
      </c>
      <c r="E53" s="22"/>
      <c r="F53" s="22"/>
      <c r="G53" s="22"/>
      <c r="H53" s="22"/>
      <c r="I53" s="22"/>
      <c r="J53" s="22"/>
      <c r="K53" s="22"/>
      <c r="L53" s="22"/>
      <c r="M53" s="22"/>
      <c r="N53" s="22"/>
      <c r="O53" s="22"/>
      <c r="P53" s="22"/>
      <c r="AB53" s="80"/>
    </row>
    <row r="54" spans="2:28" ht="12.75">
      <c r="B54" s="9"/>
      <c r="C54" s="57"/>
      <c r="D54" s="22" t="str">
        <f>'[1]政策シート・円単位（本省２・一般会計分）'!D56</f>
        <v>③地域主権型社会の確立に向けた地方財源の確保と地方財政の健全化</v>
      </c>
      <c r="E54" s="22"/>
      <c r="F54" s="22"/>
      <c r="G54" s="22"/>
      <c r="H54" s="22"/>
      <c r="I54" s="22"/>
      <c r="J54" s="22"/>
      <c r="K54" s="22"/>
      <c r="L54" s="22"/>
      <c r="M54" s="22"/>
      <c r="N54" s="22"/>
      <c r="O54" s="22"/>
      <c r="P54" s="22"/>
      <c r="AB54" s="80"/>
    </row>
    <row r="55" spans="2:28" ht="12.75">
      <c r="B55" s="9"/>
      <c r="C55" s="57"/>
      <c r="D55" s="111" t="s">
        <v>186</v>
      </c>
      <c r="E55" s="22"/>
      <c r="F55" s="22"/>
      <c r="G55" s="22"/>
      <c r="H55" s="22"/>
      <c r="I55" s="22"/>
      <c r="J55" s="22"/>
      <c r="K55" s="22"/>
      <c r="L55" s="22"/>
      <c r="M55" s="22"/>
      <c r="N55" s="22"/>
      <c r="O55" s="22"/>
      <c r="P55" s="22"/>
      <c r="AB55" s="80"/>
    </row>
    <row r="56" spans="2:28" ht="12.75">
      <c r="B56" s="9"/>
      <c r="C56" s="57"/>
      <c r="D56" s="22" t="str">
        <f>'[1]政策シート・円単位（本省２・一般会計分）'!D58</f>
        <v>④地域主権型社会を担う地方税制度の構築</v>
      </c>
      <c r="E56" s="22"/>
      <c r="F56" s="22"/>
      <c r="G56" s="22"/>
      <c r="H56" s="22"/>
      <c r="I56" s="22"/>
      <c r="J56" s="22"/>
      <c r="K56" s="22"/>
      <c r="L56" s="22"/>
      <c r="M56" s="22"/>
      <c r="N56" s="22"/>
      <c r="O56" s="22"/>
      <c r="P56" s="22"/>
      <c r="AB56" s="80"/>
    </row>
    <row r="57" spans="2:28" ht="12.75">
      <c r="B57" s="9"/>
      <c r="C57" s="57"/>
      <c r="D57" s="22" t="str">
        <f>'[1]政策シート・円単位（本省２・一般会計分）'!D59</f>
        <v>　　地域主権化社会を担う地方税制度の構築のために、社会経済情勢等を踏まえた税制改正を実施する。</v>
      </c>
      <c r="E57" s="22"/>
      <c r="F57" s="22"/>
      <c r="G57" s="22"/>
      <c r="H57" s="22"/>
      <c r="I57" s="22"/>
      <c r="J57" s="22"/>
      <c r="K57" s="22"/>
      <c r="L57" s="22"/>
      <c r="M57" s="22"/>
      <c r="N57" s="22"/>
      <c r="O57" s="22"/>
      <c r="P57" s="22"/>
      <c r="AB57" s="80"/>
    </row>
    <row r="58" spans="2:28" ht="12.75">
      <c r="B58" s="9"/>
      <c r="C58" s="57" t="s">
        <v>155</v>
      </c>
      <c r="D58" s="22" t="s">
        <v>156</v>
      </c>
      <c r="E58" s="22"/>
      <c r="F58" s="22"/>
      <c r="G58" s="22"/>
      <c r="I58" s="22"/>
      <c r="J58" s="22"/>
      <c r="K58" s="22"/>
      <c r="L58" s="22"/>
      <c r="M58" s="22"/>
      <c r="N58" s="22"/>
      <c r="O58" s="22"/>
      <c r="P58" s="22"/>
      <c r="AB58" s="80"/>
    </row>
    <row r="59" spans="2:28" ht="12.75">
      <c r="B59" s="9"/>
      <c r="C59" s="57"/>
      <c r="D59" s="22" t="s">
        <v>157</v>
      </c>
      <c r="E59" s="22"/>
      <c r="F59" s="22"/>
      <c r="G59" s="22"/>
      <c r="H59" s="22"/>
      <c r="I59" s="22"/>
      <c r="J59" s="22"/>
      <c r="K59" s="22"/>
      <c r="L59" s="22"/>
      <c r="M59" s="22"/>
      <c r="N59" s="22"/>
      <c r="O59" s="22"/>
      <c r="P59" s="22"/>
      <c r="AB59" s="80"/>
    </row>
    <row r="60" spans="2:28" ht="12.75">
      <c r="B60" s="9"/>
      <c r="C60" s="57"/>
      <c r="D60" s="22" t="s">
        <v>158</v>
      </c>
      <c r="E60" s="22"/>
      <c r="F60" s="22"/>
      <c r="G60" s="22"/>
      <c r="H60" s="22"/>
      <c r="I60" s="22"/>
      <c r="J60" s="22"/>
      <c r="K60" s="22"/>
      <c r="L60" s="22"/>
      <c r="M60" s="22"/>
      <c r="N60" s="22"/>
      <c r="O60" s="22"/>
      <c r="P60" s="22"/>
      <c r="AB60" s="80"/>
    </row>
    <row r="61" spans="2:28" ht="12.75">
      <c r="B61" s="9"/>
      <c r="C61" s="57"/>
      <c r="D61" s="22" t="s">
        <v>159</v>
      </c>
      <c r="E61" s="22"/>
      <c r="F61" s="22"/>
      <c r="G61" s="22"/>
      <c r="H61" s="22"/>
      <c r="I61" s="22"/>
      <c r="J61" s="22"/>
      <c r="K61" s="22"/>
      <c r="L61" s="22"/>
      <c r="M61" s="22"/>
      <c r="N61" s="22"/>
      <c r="O61" s="22"/>
      <c r="P61" s="22"/>
      <c r="AB61" s="80"/>
    </row>
    <row r="62" spans="2:28" ht="12.75">
      <c r="B62" s="9"/>
      <c r="C62" s="57"/>
      <c r="D62" s="22" t="s">
        <v>187</v>
      </c>
      <c r="F62" s="22"/>
      <c r="G62" s="22"/>
      <c r="H62" s="22"/>
      <c r="I62" s="22"/>
      <c r="J62" s="22"/>
      <c r="K62" s="22"/>
      <c r="L62" s="22"/>
      <c r="M62" s="22"/>
      <c r="N62" s="22"/>
      <c r="O62" s="22"/>
      <c r="P62" s="22"/>
      <c r="AB62" s="80"/>
    </row>
    <row r="63" spans="2:28" ht="12.75">
      <c r="B63" s="9"/>
      <c r="C63" s="57"/>
      <c r="D63" s="22" t="s">
        <v>160</v>
      </c>
      <c r="E63" s="22"/>
      <c r="F63" s="22"/>
      <c r="G63" s="22"/>
      <c r="H63" s="22"/>
      <c r="I63" s="22"/>
      <c r="J63" s="22"/>
      <c r="K63" s="22"/>
      <c r="L63" s="22"/>
      <c r="M63" s="22"/>
      <c r="N63" s="22"/>
      <c r="O63" s="22"/>
      <c r="P63" s="22"/>
      <c r="AB63" s="80"/>
    </row>
    <row r="64" spans="2:28" ht="12.75">
      <c r="B64" s="9"/>
      <c r="C64" s="57"/>
      <c r="D64" s="22" t="s">
        <v>161</v>
      </c>
      <c r="E64" s="22"/>
      <c r="F64" s="22"/>
      <c r="G64" s="22"/>
      <c r="H64" s="22"/>
      <c r="I64" s="22"/>
      <c r="J64" s="22"/>
      <c r="K64" s="22"/>
      <c r="L64" s="22"/>
      <c r="M64" s="22"/>
      <c r="N64" s="22"/>
      <c r="O64" s="22"/>
      <c r="P64" s="22"/>
      <c r="AB64" s="80"/>
    </row>
    <row r="65" spans="2:28" ht="12.75">
      <c r="B65" s="9"/>
      <c r="C65" s="22"/>
      <c r="D65" s="22"/>
      <c r="F65" s="22"/>
      <c r="G65" s="22"/>
      <c r="H65" s="22"/>
      <c r="I65" s="22"/>
      <c r="J65" s="22"/>
      <c r="K65" s="22"/>
      <c r="L65" s="22"/>
      <c r="M65" s="22"/>
      <c r="N65" s="22"/>
      <c r="O65" s="22"/>
      <c r="P65" s="22"/>
      <c r="AB65" s="80"/>
    </row>
    <row r="66" spans="2:28" ht="13.5" thickBot="1">
      <c r="B66" s="117"/>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9"/>
    </row>
  </sheetData>
  <sheetProtection/>
  <mergeCells count="21">
    <mergeCell ref="D11:G12"/>
    <mergeCell ref="H11:T11"/>
    <mergeCell ref="AA11:AA12"/>
    <mergeCell ref="E17:F17"/>
    <mergeCell ref="E18:F18"/>
    <mergeCell ref="E19:F19"/>
    <mergeCell ref="E20:F20"/>
    <mergeCell ref="D29:F30"/>
    <mergeCell ref="G29:G30"/>
    <mergeCell ref="H29:O29"/>
    <mergeCell ref="P29:P30"/>
    <mergeCell ref="D31:F31"/>
    <mergeCell ref="D38:P38"/>
    <mergeCell ref="I43:L43"/>
    <mergeCell ref="D47:F47"/>
    <mergeCell ref="D32:F32"/>
    <mergeCell ref="D33:F33"/>
    <mergeCell ref="D34:F34"/>
    <mergeCell ref="D35:F35"/>
    <mergeCell ref="D36:F36"/>
    <mergeCell ref="D37:F37"/>
  </mergeCells>
  <printOptions horizontalCentered="1" verticalCentered="1"/>
  <pageMargins left="0.1968503937007874" right="0.1968503937007874" top="0.2362204724409449" bottom="0.1968503937007874" header="0.31496062992125984" footer="0.31496062992125984"/>
  <pageSetup horizontalDpi="600" verticalDpi="600" orientation="landscape" paperSize="9" scale="44" r:id="rId2"/>
  <drawing r:id="rId1"/>
</worksheet>
</file>

<file path=xl/worksheets/sheet6.xml><?xml version="1.0" encoding="utf-8"?>
<worksheet xmlns="http://schemas.openxmlformats.org/spreadsheetml/2006/main" xmlns:r="http://schemas.openxmlformats.org/officeDocument/2006/relationships">
  <dimension ref="B2:N24"/>
  <sheetViews>
    <sheetView zoomScalePageLayoutView="0" workbookViewId="0" topLeftCell="B1">
      <selection activeCell="D4" sqref="D4"/>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3.42187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21" t="s">
        <v>332</v>
      </c>
      <c r="F5" s="22"/>
      <c r="G5" s="22"/>
      <c r="H5" s="22"/>
      <c r="I5" s="22"/>
      <c r="J5" s="22"/>
      <c r="K5" s="22"/>
      <c r="L5" s="22"/>
      <c r="M5" s="22"/>
      <c r="N5" s="80"/>
    </row>
    <row r="6" spans="2:14" ht="14.25">
      <c r="B6" s="9"/>
      <c r="C6" s="22"/>
      <c r="D6" s="22"/>
      <c r="E6" s="22"/>
      <c r="F6" s="22" t="s">
        <v>188</v>
      </c>
      <c r="G6" s="22"/>
      <c r="H6" s="22"/>
      <c r="I6" s="22"/>
      <c r="J6" s="21"/>
      <c r="K6" s="21"/>
      <c r="L6" s="21"/>
      <c r="M6" s="21"/>
      <c r="N6" s="80"/>
    </row>
    <row r="7" spans="2:14" ht="15.75">
      <c r="B7" s="9"/>
      <c r="C7" s="18"/>
      <c r="D7" s="20"/>
      <c r="E7" s="22"/>
      <c r="F7" s="22"/>
      <c r="G7" s="20"/>
      <c r="H7" s="21"/>
      <c r="I7" s="21"/>
      <c r="J7" s="22"/>
      <c r="K7" s="22"/>
      <c r="L7" s="22"/>
      <c r="M7" s="22"/>
      <c r="N7" s="80"/>
    </row>
    <row r="8" spans="2:14" ht="12.75">
      <c r="B8" s="9"/>
      <c r="C8" s="22"/>
      <c r="D8" s="111" t="s">
        <v>164</v>
      </c>
      <c r="E8" s="111"/>
      <c r="F8" s="105"/>
      <c r="G8" s="167"/>
      <c r="H8" s="167"/>
      <c r="I8" s="167"/>
      <c r="J8" s="167"/>
      <c r="K8" s="167"/>
      <c r="L8" s="168" t="s">
        <v>165</v>
      </c>
      <c r="M8" s="167"/>
      <c r="N8" s="80"/>
    </row>
    <row r="9" spans="2:14" ht="12.75">
      <c r="B9" s="9"/>
      <c r="C9" s="22"/>
      <c r="D9" s="318" t="s">
        <v>189</v>
      </c>
      <c r="E9" s="320"/>
      <c r="F9" s="351" t="s">
        <v>166</v>
      </c>
      <c r="G9" s="351"/>
      <c r="H9" s="351"/>
      <c r="I9" s="352" t="s">
        <v>190</v>
      </c>
      <c r="J9" s="353"/>
      <c r="K9" s="344" t="s">
        <v>167</v>
      </c>
      <c r="L9" s="334" t="s">
        <v>56</v>
      </c>
      <c r="M9" s="81"/>
      <c r="N9" s="80"/>
    </row>
    <row r="10" spans="2:14" ht="12.75">
      <c r="B10" s="9"/>
      <c r="C10" s="22"/>
      <c r="D10" s="321"/>
      <c r="E10" s="323"/>
      <c r="F10" s="170" t="s">
        <v>44</v>
      </c>
      <c r="G10" s="170" t="s">
        <v>45</v>
      </c>
      <c r="H10" s="170" t="s">
        <v>46</v>
      </c>
      <c r="I10" s="170" t="s">
        <v>45</v>
      </c>
      <c r="J10" s="197" t="s">
        <v>46</v>
      </c>
      <c r="K10" s="344"/>
      <c r="L10" s="335"/>
      <c r="M10" s="81"/>
      <c r="N10" s="80"/>
    </row>
    <row r="11" spans="2:14" ht="12.75">
      <c r="B11" s="9"/>
      <c r="C11" s="22"/>
      <c r="D11" s="297" t="s">
        <v>57</v>
      </c>
      <c r="E11" s="297"/>
      <c r="F11" s="27">
        <f>IF('[1]附属書類２・円単位'!F11=0,"－",ROUNDDOWN('[1]附属書類２・円単位'!F11/1000000,0))</f>
        <v>1438</v>
      </c>
      <c r="G11" s="27">
        <f>IF('[1]附属書類２・円単位'!G11=0,"－",ROUNDDOWN('[1]附属書類２・円単位'!G11/1000000,0))</f>
        <v>1006</v>
      </c>
      <c r="H11" s="27">
        <f>IF('[1]附属書類２・円単位'!H11=0,"－",ROUNDDOWN('[1]附属書類２・円単位'!H11/1000000,0))</f>
        <v>690</v>
      </c>
      <c r="I11" s="27" t="str">
        <f>IF('[1]附属書類２・円単位'!I11=0,"－",ROUNDDOWN('[1]附属書類２・円単位'!I11/1000000,0))</f>
        <v>－</v>
      </c>
      <c r="J11" s="87" t="str">
        <f>IF('[1]附属書類２・円単位'!J11=0,"－",ROUNDDOWN('[1]附属書類２・円単位'!J11/1000000,0))</f>
        <v>－</v>
      </c>
      <c r="K11" s="173" t="str">
        <f>IF('[1]附属書類２・円単位'!K11=0,"－",ROUNDDOWN('[1]附属書類２・円単位'!K11/1000000,0))</f>
        <v>－</v>
      </c>
      <c r="L11" s="174">
        <f>IF('[1]附属書類２・円単位'!L11=0,"－",ROUNDDOWN('[1]附属書類２・円単位'!L11/1000000,0))</f>
        <v>3135</v>
      </c>
      <c r="M11" s="175"/>
      <c r="N11" s="80"/>
    </row>
    <row r="12" spans="2:14" ht="12.75">
      <c r="B12" s="9"/>
      <c r="C12" s="22"/>
      <c r="D12" s="346" t="s">
        <v>168</v>
      </c>
      <c r="E12" s="346"/>
      <c r="F12" s="198">
        <f>IF('[1]附属書類２・円単位'!F12=0,"－",ROUNDDOWN('[1]附属書類２・円単位'!F12/1000000,0))</f>
        <v>736</v>
      </c>
      <c r="G12" s="198">
        <f>IF('[1]附属書類２・円単位'!G12=0,"－",ROUNDDOWN('[1]附属書類２・円単位'!G12/1000000,0))</f>
        <v>515</v>
      </c>
      <c r="H12" s="198">
        <f>IF('[1]附属書類２・円単位'!H12=0,"－",ROUNDDOWN('[1]附属書類２・円単位'!H12/1000000,0))</f>
        <v>353</v>
      </c>
      <c r="I12" s="198">
        <f>IF('[1]附属書類２・円単位'!I12=0,"－",ROUNDDOWN('[1]附属書類２・円単位'!I12/1000000,0))</f>
        <v>187</v>
      </c>
      <c r="J12" s="199">
        <f>IF('[1]附属書類２・円単位'!J12=0,"－",ROUNDDOWN('[1]附属書類２・円単位'!J12/1000000,0))</f>
        <v>4</v>
      </c>
      <c r="K12" s="200" t="str">
        <f>IF('[1]附属書類２・円単位'!K12=0,"－",ROUNDDOWN('[1]附属書類２・円単位'!K12/1000000,0))</f>
        <v>－</v>
      </c>
      <c r="L12" s="201">
        <f>IF('[1]附属書類２・円単位'!L12=0,"－",ROUNDDOWN('[1]附属書類２・円単位'!L12/1000000,0))</f>
        <v>1797</v>
      </c>
      <c r="M12" s="175"/>
      <c r="N12" s="80"/>
    </row>
    <row r="13" spans="2:14" ht="12.75">
      <c r="B13" s="9"/>
      <c r="C13" s="22"/>
      <c r="D13" s="347" t="s">
        <v>169</v>
      </c>
      <c r="E13" s="347"/>
      <c r="F13" s="202">
        <f>IF('[1]附属書類２・円単位'!F13=0,"－",ROUNDDOWN('[1]附属書類２・円単位'!F13/1000000,0))</f>
        <v>147</v>
      </c>
      <c r="G13" s="202">
        <f>IF('[1]附属書類２・円単位'!G13=0,"－",ROUNDDOWN('[1]附属書類２・円単位'!G13/1000000,0))</f>
        <v>103</v>
      </c>
      <c r="H13" s="202">
        <f>IF('[1]附属書類２・円単位'!H13=0,"－",ROUNDDOWN('[1]附属書類２・円単位'!H13/1000000,0))</f>
        <v>70</v>
      </c>
      <c r="I13" s="202" t="str">
        <f>IF('[1]附属書類２・円単位'!I13=0,"－",ROUNDDOWN('[1]附属書類２・円単位'!I13/1000000,0))</f>
        <v>－</v>
      </c>
      <c r="J13" s="203" t="str">
        <f>IF('[1]附属書類２・円単位'!J13=0,"－",ROUNDDOWN('[1]附属書類２・円単位'!J13/1000000,0))</f>
        <v>－</v>
      </c>
      <c r="K13" s="204" t="str">
        <f>IF('[1]附属書類２・円単位'!K13=0,"－",ROUNDDOWN('[1]附属書類２・円単位'!K13/1000000,0))</f>
        <v>－</v>
      </c>
      <c r="L13" s="205">
        <f>IF('[1]附属書類２・円単位'!L13=0,"－",ROUNDDOWN('[1]附属書類２・円単位'!L13/1000000,0))</f>
        <v>321</v>
      </c>
      <c r="M13" s="175"/>
      <c r="N13" s="80"/>
    </row>
    <row r="14" spans="2:14" ht="12.75">
      <c r="B14" s="9"/>
      <c r="C14" s="22"/>
      <c r="D14" s="337" t="s">
        <v>60</v>
      </c>
      <c r="E14" s="180"/>
      <c r="F14" s="202">
        <f>IF('[1]附属書類２・円単位'!F14=0,"－",ROUNDDOWN('[1]附属書類２・円単位'!F14/1000000,0))</f>
        <v>320649</v>
      </c>
      <c r="G14" s="202">
        <f>IF('[1]附属書類２・円単位'!G14=0,"－",ROUNDDOWN('[1]附属書類２・円単位'!G14/1000000,0))</f>
        <v>19335565</v>
      </c>
      <c r="H14" s="202">
        <f>IF('[1]附属書類２・円単位'!H14=0,"－",ROUNDDOWN('[1]附属書類２・円単位'!H14/1000000,0))</f>
        <v>24</v>
      </c>
      <c r="I14" s="202">
        <f>IF('[1]附属書類２・円単位'!I14=0,"－",ROUNDDOWN('[1]附属書類２・円単位'!I14/1000000,0))</f>
        <v>19190120</v>
      </c>
      <c r="J14" s="203">
        <f>IF('[1]附属書類２・円単位'!J14=0,"－",ROUNDDOWN('[1]附属書類２・円単位'!J14/1000000,0))</f>
        <v>2169911</v>
      </c>
      <c r="K14" s="173">
        <f>IF('[1]附属書類２・円単位'!K14=0,"－",ROUNDDOWN('[1]附属書類２・円単位'!K14/1000000,0))</f>
        <v>-19334659</v>
      </c>
      <c r="L14" s="205">
        <f>IF('[1]附属書類２・円単位'!L14=0,"－",ROUNDDOWN('[1]附属書類２・円単位'!L14/1000000,0))</f>
        <v>21681611</v>
      </c>
      <c r="M14" s="175"/>
      <c r="N14" s="80"/>
    </row>
    <row r="15" spans="2:14" ht="28.5" customHeight="1">
      <c r="B15" s="9"/>
      <c r="C15" s="22"/>
      <c r="D15" s="348"/>
      <c r="E15" s="206" t="s">
        <v>191</v>
      </c>
      <c r="F15" s="27">
        <f>IF('[1]附属書類２・円単位'!F15=0,"－",ROUNDDOWN('[1]附属書類２・円単位'!F15/1000000,0))</f>
        <v>8189</v>
      </c>
      <c r="G15" s="27">
        <f>IF('[1]附属書類２・円単位'!G15=0,"－",ROUNDDOWN('[1]附属書類２・円単位'!G15/1000000,0))</f>
        <v>877</v>
      </c>
      <c r="H15" s="27" t="str">
        <f>IF('[1]附属書類２・円単位'!H15=0,"－",ROUNDDOWN('[1]附属書類２・円単位'!H15/1000000,0))</f>
        <v>－</v>
      </c>
      <c r="I15" s="27" t="str">
        <f>IF('[1]附属書類２・円単位'!I15=0,"－",ROUNDDOWN('[1]附属書類２・円単位'!I15/1000000,0))</f>
        <v>－</v>
      </c>
      <c r="J15" s="87" t="str">
        <f>IF('[1]附属書類２・円単位'!J15=0,"－",ROUNDDOWN('[1]附属書類２・円単位'!J15/1000000,0))</f>
        <v>－</v>
      </c>
      <c r="K15" s="173" t="str">
        <f>IF('[1]附属書類２・円単位'!K15=0,"－",ROUNDDOWN('[1]附属書類２・円単位'!K15/1000000,0))</f>
        <v>－</v>
      </c>
      <c r="L15" s="174">
        <f>IF('[1]附属書類２・円単位'!L15=0,"－",ROUNDDOWN('[1]附属書類２・円単位'!L15/1000000,0))</f>
        <v>9067</v>
      </c>
      <c r="M15" s="175"/>
      <c r="N15" s="80"/>
    </row>
    <row r="16" spans="2:14" ht="12.75">
      <c r="B16" s="9"/>
      <c r="C16" s="22"/>
      <c r="D16" s="348"/>
      <c r="E16" s="93" t="s">
        <v>192</v>
      </c>
      <c r="F16" s="27">
        <f>IF('[1]附属書類２・円単位'!F16=0,"－",ROUNDDOWN('[1]附属書類２・円単位'!F16/1000000,0))</f>
        <v>312460</v>
      </c>
      <c r="G16" s="27" t="str">
        <f>IF('[1]附属書類２・円単位'!G16=0,"－",ROUNDDOWN('[1]附属書類２・円単位'!G16/1000000,0))</f>
        <v>－</v>
      </c>
      <c r="H16" s="27" t="str">
        <f>IF('[1]附属書類２・円単位'!H16=0,"－",ROUNDDOWN('[1]附属書類２・円単位'!H16/1000000,0))</f>
        <v>－</v>
      </c>
      <c r="I16" s="27" t="str">
        <f>IF('[1]附属書類２・円単位'!I16=0,"－",ROUNDDOWN('[1]附属書類２・円単位'!I16/1000000,0))</f>
        <v>－</v>
      </c>
      <c r="J16" s="87" t="str">
        <f>IF('[1]附属書類２・円単位'!J16=0,"－",ROUNDDOWN('[1]附属書類２・円単位'!J16/1000000,0))</f>
        <v>－</v>
      </c>
      <c r="K16" s="173" t="str">
        <f>IF('[1]附属書類２・円単位'!K16=0,"－",ROUNDDOWN('[1]附属書類２・円単位'!K16/1000000,0))</f>
        <v>－</v>
      </c>
      <c r="L16" s="174">
        <f>IF('[1]附属書類２・円単位'!L16=0,"－",ROUNDDOWN('[1]附属書類２・円単位'!L16/1000000,0))</f>
        <v>312460</v>
      </c>
      <c r="M16" s="175"/>
      <c r="N16" s="80"/>
    </row>
    <row r="17" spans="2:14" ht="30" customHeight="1">
      <c r="B17" s="9"/>
      <c r="C17" s="22"/>
      <c r="D17" s="348"/>
      <c r="E17" s="207" t="s">
        <v>193</v>
      </c>
      <c r="F17" s="27" t="str">
        <f>IF('[1]附属書類２・円単位'!F17=0,"－",ROUNDDOWN('[1]附属書類２・円単位'!F17/1000000,0))</f>
        <v>－</v>
      </c>
      <c r="G17" s="27">
        <f>IF('[1]附属書類２・円単位'!G17=0,"－",ROUNDDOWN('[1]附属書類２・円単位'!G17/1000000,0))</f>
        <v>19334687</v>
      </c>
      <c r="H17" s="27" t="str">
        <f>IF('[1]附属書類２・円単位'!H17=0,"－",ROUNDDOWN('[1]附属書類２・円単位'!H17/1000000,0))</f>
        <v>－</v>
      </c>
      <c r="I17" s="27">
        <f>IF('[1]附属書類２・円単位'!I17=0,"－",ROUNDDOWN('[1]附属書類２・円単位'!I17/1000000,0))</f>
        <v>19190120</v>
      </c>
      <c r="J17" s="87" t="str">
        <f>IF('[1]附属書類２・円単位'!J17=0,"－",ROUNDDOWN('[1]附属書類２・円単位'!J17/1000000,0))</f>
        <v>－</v>
      </c>
      <c r="K17" s="173">
        <f>IF('[1]附属書類２・円単位'!K17=0,"－",ROUNDDOWN('[1]附属書類２・円単位'!K17/1000000,0))</f>
        <v>-19334659</v>
      </c>
      <c r="L17" s="174">
        <f>IF('[1]附属書類２・円単位'!L17=0,"－",ROUNDDOWN('[1]附属書類２・円単位'!L17/1000000,0))</f>
        <v>19190148</v>
      </c>
      <c r="M17" s="175"/>
      <c r="N17" s="80"/>
    </row>
    <row r="18" spans="2:14" ht="18" customHeight="1" thickBot="1">
      <c r="B18" s="9"/>
      <c r="C18" s="22"/>
      <c r="D18" s="348"/>
      <c r="E18" s="93" t="s">
        <v>194</v>
      </c>
      <c r="F18" s="27" t="str">
        <f>IF('[1]附属書類２・円単位'!F18=0,"－",ROUNDDOWN('[1]附属書類２・円単位'!F18/1000000,0))</f>
        <v>－</v>
      </c>
      <c r="G18" s="27" t="str">
        <f>IF('[1]附属書類２・円単位'!G18=0,"－",ROUNDDOWN('[1]附属書類２・円単位'!G18/1000000,0))</f>
        <v>－</v>
      </c>
      <c r="H18" s="27">
        <f>IF('[1]附属書類２・円単位'!H18=0,"－",ROUNDDOWN('[1]附属書類２・円単位'!H18/1000000,0))</f>
        <v>24</v>
      </c>
      <c r="I18" s="27" t="str">
        <f>IF('[1]附属書類２・円単位'!I18=0,"－",ROUNDDOWN('[1]附属書類２・円単位'!I18/1000000,0))</f>
        <v>－</v>
      </c>
      <c r="J18" s="87">
        <f>IF('[1]附属書類２・円単位'!J18=0,"－",ROUNDDOWN('[1]附属書類２・円単位'!J18/1000000,0))</f>
        <v>2169911</v>
      </c>
      <c r="K18" s="173" t="str">
        <f>IF('[1]附属書類２・円単位'!K18=0,"－",ROUNDDOWN('[1]附属書類２・円単位'!K18/1000000,0))</f>
        <v>－</v>
      </c>
      <c r="L18" s="174">
        <f>IF('[1]附属書類２・円単位'!L18=0,"－",ROUNDDOWN('[1]附属書類２・円単位'!L18/1000000,0))</f>
        <v>2169935</v>
      </c>
      <c r="M18" s="175"/>
      <c r="N18" s="80"/>
    </row>
    <row r="19" spans="2:14" ht="14.25" thickBot="1" thickTop="1">
      <c r="B19" s="9"/>
      <c r="C19" s="22"/>
      <c r="D19" s="349" t="s">
        <v>173</v>
      </c>
      <c r="E19" s="350"/>
      <c r="F19" s="46">
        <f>IF('[1]附属書類２・円単位'!F22=0,"－",ROUNDDOWN('[1]附属書類２・円単位'!F22/1000000,0))</f>
        <v>322971</v>
      </c>
      <c r="G19" s="46">
        <f>IF('[1]附属書類２・円単位'!G22=0,"－",ROUNDDOWN('[1]附属書類２・円単位'!G22/1000000,0))</f>
        <v>19337190</v>
      </c>
      <c r="H19" s="46">
        <f>IF('[1]附属書類２・円単位'!H22=0,"－",ROUNDDOWN('[1]附属書類２・円単位'!H22/1000000,0))</f>
        <v>1138</v>
      </c>
      <c r="I19" s="46">
        <f>IF('[1]附属書類２・円単位'!I22=0,"－",ROUNDDOWN('[1]附属書類２・円単位'!I22/1000000,0))</f>
        <v>19190307</v>
      </c>
      <c r="J19" s="208">
        <f>IF('[1]附属書類２・円単位'!J22=0,"－",ROUNDDOWN('[1]附属書類２・円単位'!J22/1000000,0))</f>
        <v>2169916</v>
      </c>
      <c r="K19" s="209">
        <f>IF('[1]附属書類２・円単位'!K22=0,"－",ROUNDDOWN('[1]附属書類２・円単位'!K22/1000000,0))</f>
        <v>-19334659</v>
      </c>
      <c r="L19" s="210">
        <f>IF('[1]附属書類２・円単位'!L22=0,"－",ROUNDDOWN('[1]附属書類２・円単位'!L22/1000000,0))</f>
        <v>21686865</v>
      </c>
      <c r="M19" s="175"/>
      <c r="N19" s="80"/>
    </row>
    <row r="20" spans="2:14" ht="12.75">
      <c r="B20" s="9"/>
      <c r="C20" s="22"/>
      <c r="D20" s="111"/>
      <c r="E20" s="184"/>
      <c r="F20" s="81"/>
      <c r="G20" s="81"/>
      <c r="H20" s="81"/>
      <c r="I20" s="81"/>
      <c r="J20" s="81"/>
      <c r="K20" s="81"/>
      <c r="L20" s="81"/>
      <c r="M20" s="175"/>
      <c r="N20" s="80"/>
    </row>
    <row r="21" spans="2:14" ht="12.75">
      <c r="B21" s="9"/>
      <c r="C21" s="22"/>
      <c r="D21" s="111"/>
      <c r="E21" s="184"/>
      <c r="F21" s="81"/>
      <c r="G21" s="81"/>
      <c r="H21" s="81"/>
      <c r="I21" s="81"/>
      <c r="J21" s="81"/>
      <c r="K21" s="81"/>
      <c r="L21" s="81"/>
      <c r="M21" s="175"/>
      <c r="N21" s="80"/>
    </row>
    <row r="22" spans="2:14" ht="12.75">
      <c r="B22" s="9"/>
      <c r="C22" s="22"/>
      <c r="D22" s="111"/>
      <c r="E22" s="184"/>
      <c r="F22" s="81"/>
      <c r="G22" s="81"/>
      <c r="H22" s="81"/>
      <c r="I22" s="81"/>
      <c r="J22" s="81"/>
      <c r="K22" s="81"/>
      <c r="L22" s="81"/>
      <c r="M22" s="175"/>
      <c r="N22" s="80"/>
    </row>
    <row r="23" spans="2:14" ht="12.75">
      <c r="B23" s="9"/>
      <c r="C23" s="22"/>
      <c r="D23" s="111"/>
      <c r="E23" s="184"/>
      <c r="F23" s="81"/>
      <c r="G23" s="81"/>
      <c r="H23" s="81"/>
      <c r="I23" s="81"/>
      <c r="J23" s="81"/>
      <c r="K23" s="81"/>
      <c r="L23" s="175"/>
      <c r="M23" s="175"/>
      <c r="N23" s="80"/>
    </row>
    <row r="24" spans="2:14" ht="13.5" thickBot="1">
      <c r="B24" s="117"/>
      <c r="C24" s="118"/>
      <c r="D24" s="118"/>
      <c r="E24" s="118"/>
      <c r="F24" s="118"/>
      <c r="G24" s="118"/>
      <c r="H24" s="118"/>
      <c r="I24" s="118"/>
      <c r="J24" s="118"/>
      <c r="K24" s="118"/>
      <c r="L24" s="118"/>
      <c r="M24" s="118"/>
      <c r="N24" s="119"/>
    </row>
  </sheetData>
  <sheetProtection/>
  <mergeCells count="10">
    <mergeCell ref="L9:L10"/>
    <mergeCell ref="D11:E11"/>
    <mergeCell ref="D12:E12"/>
    <mergeCell ref="D13:E13"/>
    <mergeCell ref="D14:D18"/>
    <mergeCell ref="D19:E19"/>
    <mergeCell ref="D9:E10"/>
    <mergeCell ref="F9:H9"/>
    <mergeCell ref="I9:J9"/>
    <mergeCell ref="K9:K10"/>
  </mergeCells>
  <printOptions/>
  <pageMargins left="0.2" right="0.2" top="0.99" bottom="0.21" header="0.79" footer="0.31496062992125984"/>
  <pageSetup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dimension ref="A1:X54"/>
  <sheetViews>
    <sheetView zoomScalePageLayoutView="0" workbookViewId="0" topLeftCell="A1">
      <selection activeCell="C6" sqref="C6"/>
    </sheetView>
  </sheetViews>
  <sheetFormatPr defaultColWidth="9.140625" defaultRowHeight="15"/>
  <cols>
    <col min="1" max="1" width="2.8515625" style="0" customWidth="1"/>
    <col min="2" max="2" width="3.421875" style="0" customWidth="1"/>
    <col min="3" max="3" width="5.28125" style="0" customWidth="1"/>
    <col min="4" max="4" width="9.00390625" style="0" customWidth="1"/>
    <col min="5" max="5" width="27.28125" style="0" customWidth="1"/>
    <col min="6" max="6" width="11.00390625" style="0" customWidth="1"/>
    <col min="7" max="7" width="13.28125" style="0" customWidth="1"/>
    <col min="8" max="8" width="12.7109375" style="0" customWidth="1"/>
    <col min="9" max="22" width="11.7109375" style="0" customWidth="1"/>
    <col min="23" max="23" width="13.00390625" style="0" customWidth="1"/>
    <col min="24" max="24" width="7.140625" style="0" customWidth="1"/>
    <col min="25" max="25" width="3.28125" style="0"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89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195</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1"/>
      <c r="P6" s="1"/>
      <c r="Q6" s="1"/>
      <c r="R6" s="16"/>
      <c r="S6" s="16"/>
      <c r="T6" s="16"/>
      <c r="U6" s="16"/>
      <c r="V6" s="16"/>
      <c r="W6" s="17" t="s">
        <v>196</v>
      </c>
      <c r="X6" s="13"/>
    </row>
    <row r="7" spans="1:24" ht="12.75">
      <c r="A7" s="1"/>
      <c r="B7" s="14"/>
      <c r="C7" s="12"/>
      <c r="D7" s="12"/>
      <c r="E7" s="12"/>
      <c r="F7" s="12"/>
      <c r="G7" s="12"/>
      <c r="H7" s="12"/>
      <c r="I7" s="12"/>
      <c r="J7" s="12"/>
      <c r="K7" s="12"/>
      <c r="L7" s="12"/>
      <c r="M7" s="12"/>
      <c r="N7" s="12"/>
      <c r="O7" s="12"/>
      <c r="P7" s="12"/>
      <c r="Q7" s="12"/>
      <c r="R7" s="12"/>
      <c r="S7" s="12"/>
      <c r="T7" s="12"/>
      <c r="U7" s="12"/>
      <c r="V7" s="12"/>
      <c r="W7" s="12"/>
      <c r="X7" s="13"/>
    </row>
    <row r="8" spans="1:24" ht="15.75">
      <c r="A8" s="1"/>
      <c r="B8" s="14"/>
      <c r="C8" s="18" t="s">
        <v>4</v>
      </c>
      <c r="D8" s="19"/>
      <c r="E8" s="12"/>
      <c r="F8" s="12"/>
      <c r="G8" s="185">
        <f>IF('[1]政策シート・円単位（本省３）'!G8=0,"",ROUNDDOWN('[1]政策シート・円単位（本省３）'!G8/1000000,0))</f>
        <v>1027</v>
      </c>
      <c r="H8" s="21" t="s">
        <v>176</v>
      </c>
      <c r="I8" s="12"/>
      <c r="J8" s="12"/>
      <c r="K8" s="12"/>
      <c r="L8" s="12"/>
      <c r="M8" s="12"/>
      <c r="N8" s="12"/>
      <c r="O8" s="12"/>
      <c r="P8" s="12"/>
      <c r="Q8" s="12"/>
      <c r="R8" s="12"/>
      <c r="S8" s="12"/>
      <c r="T8" s="12"/>
      <c r="U8" s="12"/>
      <c r="V8" s="12"/>
      <c r="W8" s="12"/>
      <c r="X8" s="13"/>
    </row>
    <row r="9" spans="1:24" ht="12.75">
      <c r="A9" s="1"/>
      <c r="B9" s="14"/>
      <c r="C9" s="12"/>
      <c r="D9" s="12"/>
      <c r="E9" s="12"/>
      <c r="F9" s="12"/>
      <c r="G9" s="12"/>
      <c r="H9" s="12"/>
      <c r="I9" s="12"/>
      <c r="J9" s="12"/>
      <c r="K9" s="12"/>
      <c r="L9" s="12"/>
      <c r="M9" s="12"/>
      <c r="N9" s="12"/>
      <c r="O9" s="12"/>
      <c r="P9" s="12"/>
      <c r="Q9" s="12"/>
      <c r="R9" s="12"/>
      <c r="S9" s="12"/>
      <c r="T9" s="12"/>
      <c r="U9" s="12"/>
      <c r="V9" s="12"/>
      <c r="W9" s="12"/>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5</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IF('[1]政策シート・円単位（本省３）'!G13=0,"－",ROUNDDOWN('[1]政策シート・円単位（本省３）'!G13/1000000,0))</f>
        <v>437</v>
      </c>
      <c r="H13" s="133">
        <f>IF('[1]政策シート・円単位（本省３）'!H13=0,"",ROUNDDOWN('[1]政策シート・円単位（本省３）'!H13/1000000,0))</f>
        <v>366</v>
      </c>
      <c r="I13" s="133">
        <f>IF('[1]政策シート・円単位（本省３）'!I13=0,"",ROUNDDOWN('[1]政策シート・円単位（本省３）'!I13/1000000,0))</f>
        <v>23</v>
      </c>
      <c r="J13" s="134">
        <f>IF('[1]政策シート・円単位（本省３）'!J13=0,"",ROUNDDOWN('[1]政策シート・円単位（本省３）'!J13/1000000,0))</f>
        <v>47</v>
      </c>
      <c r="K13" s="174" t="str">
        <f>IF('[1]政策シート・円単位（本省３）'!K13=0,"－",ROUNDDOWN('[1]政策シート・円単位（本省３）'!K13/1000000,0))</f>
        <v>－</v>
      </c>
      <c r="L13" s="27" t="str">
        <f>IF('[1]政策シート・円単位（本省３）'!L13=0,"－",ROUNDDOWN('[1]政策シート・円単位（本省３）'!L13/1000000,0))</f>
        <v>－</v>
      </c>
      <c r="M13" s="27" t="str">
        <f>IF('[1]政策シート・円単位（本省３）'!M13=0,"－",ROUNDDOWN('[1]政策シート・円単位（本省３）'!M13/1000000,0))</f>
        <v>－</v>
      </c>
      <c r="N13" s="27" t="str">
        <f>IF('[1]政策シート・円単位（本省３）'!N13=0,"－",ROUNDDOWN('[1]政策シート・円単位（本省３）'!N13/1000000,0))</f>
        <v>－</v>
      </c>
      <c r="O13" s="27" t="str">
        <f>IF('[1]政策シート・円単位（本省３）'!O13=0,"－",ROUNDDOWN('[1]政策シート・円単位（本省３）'!O13/1000000,0))</f>
        <v>－</v>
      </c>
      <c r="P13" s="27" t="str">
        <f>IF('[1]政策シート・円単位（本省３）'!P13=0,"－",ROUNDDOWN('[1]政策シート・円単位（本省３）'!P13/1000000,0))</f>
        <v>－</v>
      </c>
      <c r="Q13" s="27" t="str">
        <f>IF('[1]政策シート・円単位（本省３）'!Q13=0,"－",ROUNDDOWN('[1]政策シート・円単位（本省３）'!Q13/1000000,0))</f>
        <v>－</v>
      </c>
      <c r="R13" s="27" t="str">
        <f>IF('[1]政策シート・円単位（本省３）'!R13=0,"－",ROUNDDOWN('[1]政策シート・円単位（本省３）'!R13/1000000,0))</f>
        <v>－</v>
      </c>
      <c r="S13" s="27" t="str">
        <f>IF('[1]政策シート・円単位（本省３）'!S13=0,"－",ROUNDDOWN('[1]政策シート・円単位（本省３）'!S13/1000000,0))</f>
        <v>－</v>
      </c>
      <c r="T13" s="27" t="str">
        <f>IF('[1]政策シート・円単位（本省３）'!T13=0,"－",ROUNDDOWN('[1]政策シート・円単位（本省３）'!T13/1000000,0))</f>
        <v>－</v>
      </c>
      <c r="U13" s="27" t="str">
        <f>IF('[1]政策シート・円単位（本省３）'!U13=0,"－",ROUNDDOWN('[1]政策シート・円単位（本省３）'!U13/1000000,0))</f>
        <v>－</v>
      </c>
      <c r="V13" s="27" t="str">
        <f>IF('[1]政策シート・円単位（本省３）'!V13=0,"－",ROUNDDOWN('[1]政策シート・円単位（本省３）'!V13/1000000,0))</f>
        <v>－</v>
      </c>
      <c r="W13" s="88" t="str">
        <f>IF('[1]政策シート・円単位（本省３）'!W13=0,"－",ROUNDDOWN('[1]政策シート・円単位（本省３）'!W13/1000000,0))</f>
        <v>－</v>
      </c>
      <c r="X13" s="13"/>
    </row>
    <row r="14" spans="1:24" ht="13.5" thickTop="1">
      <c r="A14" s="1"/>
      <c r="B14" s="14"/>
      <c r="C14" s="12"/>
      <c r="D14" s="136" t="s">
        <v>58</v>
      </c>
      <c r="E14" s="137"/>
      <c r="F14" s="137"/>
      <c r="G14" s="138">
        <f>IF('[1]政策シート・円単位（本省３）'!G14=0,"－",ROUNDDOWN('[1]政策シート・円単位（本省３）'!G14/1000000,0))</f>
        <v>230</v>
      </c>
      <c r="H14" s="138" t="s">
        <v>88</v>
      </c>
      <c r="I14" s="138" t="s">
        <v>88</v>
      </c>
      <c r="J14" s="138" t="s">
        <v>88</v>
      </c>
      <c r="K14" s="138" t="str">
        <f>IF('[1]政策シート・円単位（本省３）'!K14=0,"－",ROUNDDOWN('[1]政策シート・円単位（本省３）'!K14/1000000,0))</f>
        <v>－</v>
      </c>
      <c r="L14" s="38" t="str">
        <f>IF('[1]政策シート・円単位（本省３）'!L14=0,"－",ROUNDDOWN('[1]政策シート・円単位（本省３）'!L14/1000000,0))</f>
        <v>－</v>
      </c>
      <c r="M14" s="38" t="str">
        <f>IF('[1]政策シート・円単位（本省３）'!M14=0,"－",ROUNDDOWN('[1]政策シート・円単位（本省３）'!M14/1000000,0))</f>
        <v>－</v>
      </c>
      <c r="N14" s="38" t="str">
        <f>IF('[1]政策シート・円単位（本省３）'!N14=0,"－",ROUNDDOWN('[1]政策シート・円単位（本省３）'!N14/1000000,0))</f>
        <v>－</v>
      </c>
      <c r="O14" s="38" t="str">
        <f>IF('[1]政策シート・円単位（本省３）'!O14=0,"－",ROUNDDOWN('[1]政策シート・円単位（本省３）'!O14/1000000,0))</f>
        <v>－</v>
      </c>
      <c r="P14" s="38" t="str">
        <f>IF('[1]政策シート・円単位（本省３）'!P14=0,"－",ROUNDDOWN('[1]政策シート・円単位（本省３）'!P14/1000000,0))</f>
        <v>－</v>
      </c>
      <c r="Q14" s="38" t="str">
        <f>IF('[1]政策シート・円単位（本省３）'!Q14=0,"－",ROUNDDOWN('[1]政策シート・円単位（本省３）'!Q14/1000000,0))</f>
        <v>－</v>
      </c>
      <c r="R14" s="38">
        <f>IF('[1]政策シート・円単位（本省３）'!R14=0,"－",ROUNDDOWN('[1]政策シート・円単位（本省３）'!R14/1000000,0))</f>
        <v>58</v>
      </c>
      <c r="S14" s="38">
        <f>IF('[1]政策シート・円単位（本省３）'!S14=0,"－",ROUNDDOWN('[1]政策シート・円単位（本省３）'!S14/1000000,0))</f>
        <v>9</v>
      </c>
      <c r="T14" s="38">
        <f>IF('[1]政策シート・円単位（本省３）'!T14=0,"－",ROUNDDOWN('[1]政策シート・円単位（本省３）'!T14/1000000,0))</f>
        <v>165</v>
      </c>
      <c r="U14" s="38" t="str">
        <f>IF('[1]政策シート・円単位（本省３）'!U14=0,"－",ROUNDDOWN('[1]政策シート・円単位（本省３）'!U14/1000000,0))</f>
        <v>－</v>
      </c>
      <c r="V14" s="38">
        <f>IF('[1]政策シート・円単位（本省３）'!V14=0,"－",ROUNDDOWN('[1]政策シート・円単位（本省３）'!V14/1000000,0))</f>
        <v>-2</v>
      </c>
      <c r="W14" s="101" t="str">
        <f>IF('[1]政策シート・円単位（本省３）'!W14=0,"－",ROUNDDOWN('[1]政策シート・円単位（本省３）'!W14/1000000,0))</f>
        <v>－</v>
      </c>
      <c r="X14" s="13"/>
    </row>
    <row r="15" spans="1:24" ht="12.75">
      <c r="A15" s="1"/>
      <c r="B15" s="14"/>
      <c r="C15" s="12"/>
      <c r="D15" s="141" t="s">
        <v>113</v>
      </c>
      <c r="E15" s="142"/>
      <c r="F15" s="142"/>
      <c r="G15" s="143">
        <f>IF('[1]政策シート・円単位（本省３）'!G15=0,"－",ROUNDDOWN('[1]政策シート・円単位（本省３）'!G15/1000000,0))</f>
        <v>44</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f>IF('[1]政策シート・円単位（本省３）'!T15=0,"－",ROUNDDOWN('[1]政策シート・円単位（本省３）'!T15/1000000,0))</f>
        <v>44</v>
      </c>
      <c r="U15" s="143" t="s">
        <v>88</v>
      </c>
      <c r="V15" s="143" t="s">
        <v>88</v>
      </c>
      <c r="W15" s="145" t="str">
        <f>IF('[1]政策シート・円単位（本省３）'!W15=0,"－",ROUNDDOWN('[1]政策シート・円単位（本省３）'!W15/1000000,0))</f>
        <v>－</v>
      </c>
      <c r="X15" s="13"/>
    </row>
    <row r="16" spans="1:24" ht="12.75">
      <c r="A16" s="1"/>
      <c r="B16" s="14"/>
      <c r="C16" s="12"/>
      <c r="D16" s="136" t="s">
        <v>114</v>
      </c>
      <c r="E16" s="137"/>
      <c r="F16" s="137"/>
      <c r="G16" s="27">
        <f>IF('[1]政策シート・円単位（本省３）'!G16=0,"－",ROUNDDOWN('[1]政策シート・円単位（本省３）'!G16/1000000,0))</f>
        <v>314</v>
      </c>
      <c r="H16" s="190">
        <f>IF('[1]政策シート・円単位（本省３）'!H16=0,"－",ROUNDDOWN('[1]政策シート・円単位（本省３）'!H16/1000000,0))</f>
        <v>15</v>
      </c>
      <c r="I16" s="190" t="str">
        <f>IF('[1]政策シート・円単位（本省３）'!I16=0,"－",ROUNDDOWN('[1]政策シート・円単位（本省３）'!I16/1000000,0))</f>
        <v>－</v>
      </c>
      <c r="J16" s="190" t="str">
        <f>IF('[1]政策シート・円単位（本省３）'!J16=0,"－",ROUNDDOWN('[1]政策シート・円単位（本省３）'!J16/1000000,0))</f>
        <v>－</v>
      </c>
      <c r="K16" s="27" t="str">
        <f>IF('[1]政策シート・円単位（本省３）'!K16=0,"－",ROUNDDOWN('[1]政策シート・円単位（本省３）'!K16/1000000,0))</f>
        <v>－</v>
      </c>
      <c r="L16" s="27" t="str">
        <f>IF('[1]政策シート・円単位（本省３）'!L16=0,"－",ROUNDDOWN('[1]政策シート・円単位（本省３）'!L16/1000000,0))</f>
        <v>－</v>
      </c>
      <c r="M16" s="27" t="str">
        <f>IF('[1]政策シート・円単位（本省３）'!M16=0,"－",ROUNDDOWN('[1]政策シート・円単位（本省３）'!M16/1000000,0))</f>
        <v>－</v>
      </c>
      <c r="N16" s="27">
        <f>IF('[1]政策シート・円単位（本省３）'!N16=0,"－",ROUNDDOWN('[1]政策シート・円単位（本省３）'!N16/1000000,0))</f>
        <v>289</v>
      </c>
      <c r="O16" s="27" t="str">
        <f>IF('[1]政策シート・円単位（本省３）'!O16=0,"－",ROUNDDOWN('[1]政策シート・円単位（本省３）'!O16/1000000,0))</f>
        <v>－</v>
      </c>
      <c r="P16" s="27" t="str">
        <f>IF('[1]政策シート・円単位（本省３）'!P16=0,"－",ROUNDDOWN('[1]政策シート・円単位（本省３）'!P16/1000000,0))</f>
        <v>－</v>
      </c>
      <c r="Q16" s="27" t="str">
        <f>IF('[1]政策シート・円単位（本省３）'!Q16=0,"－",ROUNDDOWN('[1]政策シート・円単位（本省３）'!Q16/1000000,0))</f>
        <v>－</v>
      </c>
      <c r="R16" s="27">
        <f>IF('[1]政策シート・円単位（本省３）'!R16=0,"－",ROUNDDOWN('[1]政策シート・円単位（本省３）'!R16/1000000,0))</f>
        <v>20</v>
      </c>
      <c r="S16" s="27">
        <f>IF('[1]政策シート・円単位（本省３）'!S16=0,"－",ROUNDDOWN('[1]政策シート・円単位（本省３）'!S16/1000000,0))</f>
        <v>4</v>
      </c>
      <c r="T16" s="27" t="str">
        <f>IF('[1]政策シート・円単位（本省３）'!T16=0,"－",ROUNDDOWN('[1]政策シート・円単位（本省３）'!T16/1000000,0))</f>
        <v>－</v>
      </c>
      <c r="U16" s="27" t="str">
        <f>IF('[1]政策シート・円単位（本省３）'!U16=0,"－",ROUNDDOWN('[1]政策シート・円単位（本省３）'!U16/1000000,0))</f>
        <v>－</v>
      </c>
      <c r="V16" s="27" t="str">
        <f>IF('[1]政策シート・円単位（本省３）'!V16=0,"－",ROUNDDOWN('[1]政策シート・円単位（本省３）'!V16/1000000,0))</f>
        <v>－</v>
      </c>
      <c r="W16" s="88">
        <f>IF('[1]政策シート・円単位（本省３）'!W16=0,"－",ROUNDDOWN('[1]政策シート・円単位（本省３）'!W16/1000000,0))</f>
        <v>319</v>
      </c>
      <c r="X16" s="13"/>
    </row>
    <row r="17" spans="1:24" ht="13.5" customHeight="1" thickBot="1">
      <c r="A17" s="1"/>
      <c r="B17" s="14"/>
      <c r="C17" s="12"/>
      <c r="D17" s="147"/>
      <c r="E17" s="148" t="s">
        <v>197</v>
      </c>
      <c r="F17" s="211"/>
      <c r="G17" s="27">
        <f>IF('[1]政策シート・円単位（本省３）'!G17=0,"－",ROUNDDOWN('[1]政策シート・円単位（本省３）'!G17/1000000,0))</f>
        <v>314</v>
      </c>
      <c r="H17" s="212">
        <v>-15</v>
      </c>
      <c r="I17" s="190" t="str">
        <f>IF('[1]政策シート・円単位（本省３）'!I17=0,"－",ROUNDDOWN('[1]政策シート・円単位（本省３）'!I17/1000000,0))</f>
        <v>－</v>
      </c>
      <c r="J17" s="190" t="str">
        <f>IF('[1]政策シート・円単位（本省３）'!J17=0,"－",ROUNDDOWN('[1]政策シート・円単位（本省３）'!J17/1000000,0))</f>
        <v>－</v>
      </c>
      <c r="K17" s="27" t="str">
        <f>IF('[1]政策シート・円単位（本省３）'!K17=0,"－",ROUNDDOWN('[1]政策シート・円単位（本省３）'!K17/1000000,0))</f>
        <v>－</v>
      </c>
      <c r="L17" s="27" t="str">
        <f>IF('[1]政策シート・円単位（本省３）'!L17=0,"－",ROUNDDOWN('[1]政策シート・円単位（本省３）'!L17/1000000,0))</f>
        <v>－</v>
      </c>
      <c r="M17" s="27" t="str">
        <f>IF('[1]政策シート・円単位（本省３）'!M17=0,"－",ROUNDDOWN('[1]政策シート・円単位（本省３）'!M17/1000000,0))</f>
        <v>－</v>
      </c>
      <c r="N17" s="27">
        <f>IF('[1]政策シート・円単位（本省３）'!N17=0,"－",ROUNDDOWN('[1]政策シート・円単位（本省３）'!N17/1000000,0))</f>
        <v>289</v>
      </c>
      <c r="O17" s="27" t="str">
        <f>IF('[1]政策シート・円単位（本省３）'!O17=0,"－",ROUNDDOWN('[1]政策シート・円単位（本省３）'!O17/1000000,0))</f>
        <v>－</v>
      </c>
      <c r="P17" s="27" t="str">
        <f>IF('[1]政策シート・円単位（本省３）'!P17=0,"－",ROUNDDOWN('[1]政策シート・円単位（本省３）'!P17/1000000,0))</f>
        <v>－</v>
      </c>
      <c r="Q17" s="27" t="str">
        <f>IF('[1]政策シート・円単位（本省３）'!Q17=0,"－",ROUNDDOWN('[1]政策シート・円単位（本省３）'!Q17/1000000,0))</f>
        <v>－</v>
      </c>
      <c r="R17" s="27">
        <f>IF('[1]政策シート・円単位（本省３）'!R17=0,"－",ROUNDDOWN('[1]政策シート・円単位（本省３）'!R17/1000000,0))</f>
        <v>20</v>
      </c>
      <c r="S17" s="27">
        <f>IF('[1]政策シート・円単位（本省３）'!S17=0,"－",ROUNDDOWN('[1]政策シート・円単位（本省３）'!S17/1000000,0))</f>
        <v>4</v>
      </c>
      <c r="T17" s="27" t="str">
        <f>IF('[1]政策シート・円単位（本省３）'!T17=0,"－",ROUNDDOWN('[1]政策シート・円単位（本省３）'!T17/1000000,0))</f>
        <v>－</v>
      </c>
      <c r="U17" s="27" t="str">
        <f>IF('[1]政策シート・円単位（本省３）'!U17=0,"－",ROUNDDOWN('[1]政策シート・円単位（本省３）'!U17/1000000,0))</f>
        <v>－</v>
      </c>
      <c r="V17" s="27" t="str">
        <f>IF('[1]政策シート・円単位（本省３）'!V17=0,"－",ROUNDDOWN('[1]政策シート・円単位（本省３）'!V17/1000000,0))</f>
        <v>－</v>
      </c>
      <c r="W17" s="88">
        <f>IF('[1]政策シート・円単位（本省３）'!W17=0,"－",ROUNDDOWN('[1]政策シート・円単位（本省３）'!W17/1000000,0))</f>
        <v>319</v>
      </c>
      <c r="X17" s="13"/>
    </row>
    <row r="18" spans="1:24" ht="13.5" thickTop="1">
      <c r="A18" s="1"/>
      <c r="B18" s="14"/>
      <c r="C18" s="12"/>
      <c r="D18" s="150" t="s">
        <v>118</v>
      </c>
      <c r="E18" s="151"/>
      <c r="F18" s="151"/>
      <c r="G18" s="102">
        <f>IF('[1]政策シート・円単位（本省３）'!G20=0,"－",ROUNDDOWN('[1]政策シート・円単位（本省３）'!G20/1000000,0))</f>
        <v>1027</v>
      </c>
      <c r="H18" s="102">
        <f>IF('[1]政策シート・円単位（本省３）'!H20=0,"－",ROUNDDOWN('[1]政策シート・円単位（本省３）'!H20/1000000,0))</f>
        <v>366</v>
      </c>
      <c r="I18" s="102">
        <f>IF('[1]政策シート・円単位（本省３）'!I20=0,"－",ROUNDDOWN('[1]政策シート・円単位（本省３）'!I20/1000000,0))</f>
        <v>23</v>
      </c>
      <c r="J18" s="102">
        <f>IF('[1]政策シート・円単位（本省３）'!J20=0,"",ROUNDDOWN('[1]政策シート・円単位（本省３）'!J20/1000000,0))</f>
        <v>47</v>
      </c>
      <c r="K18" s="102" t="str">
        <f>IF('[1]政策シート・円単位（本省３）'!K20=0,"－",ROUNDDOWN('[1]政策シート・円単位（本省３）'!K20/1000000,0))</f>
        <v>－</v>
      </c>
      <c r="L18" s="102" t="str">
        <f>IF('[1]政策シート・円単位（本省３）'!L20=0,"－",ROUNDDOWN('[1]政策シート・円単位（本省３）'!L20/1000000,0))</f>
        <v>－</v>
      </c>
      <c r="M18" s="102" t="str">
        <f>IF('[1]政策シート・円単位（本省３）'!M20=0,"－",ROUNDDOWN('[1]政策シート・円単位（本省３）'!M20/1000000,0))</f>
        <v>－</v>
      </c>
      <c r="N18" s="102">
        <f>IF('[1]政策シート・円単位（本省３）'!N20=0,"－",ROUNDDOWN('[1]政策シート・円単位（本省３）'!N20/1000000,0))</f>
        <v>289</v>
      </c>
      <c r="O18" s="102" t="str">
        <f>IF('[1]政策シート・円単位（本省３）'!O20=0,"－",ROUNDDOWN('[1]政策シート・円単位（本省３）'!O20/1000000,0))</f>
        <v>－</v>
      </c>
      <c r="P18" s="102" t="str">
        <f>IF('[1]政策シート・円単位（本省３）'!P20=0,"－",ROUNDDOWN('[1]政策シート・円単位（本省３）'!P20/1000000,0))</f>
        <v>－</v>
      </c>
      <c r="Q18" s="102" t="str">
        <f>IF('[1]政策シート・円単位（本省３）'!Q20=0,"－",ROUNDDOWN('[1]政策シート・円単位（本省３）'!Q20/1000000,0))</f>
        <v>－</v>
      </c>
      <c r="R18" s="102">
        <f>IF('[1]政策シート・円単位（本省３）'!R20=0,"－",ROUNDDOWN('[1]政策シート・円単位（本省３）'!R20/1000000,0))</f>
        <v>78</v>
      </c>
      <c r="S18" s="102">
        <f>IF('[1]政策シート・円単位（本省３）'!S20=0,"－",ROUNDDOWN('[1]政策シート・円単位（本省３）'!S20/1000000,0))</f>
        <v>14</v>
      </c>
      <c r="T18" s="102">
        <f>IF('[1]政策シート・円単位（本省３）'!T20=0,"－",ROUNDDOWN('[1]政策シート・円単位（本省３）'!T20/1000000,0))</f>
        <v>210</v>
      </c>
      <c r="U18" s="102" t="str">
        <f>IF('[1]政策シート・円単位（本省３）'!U20=0,"－",ROUNDDOWN('[1]政策シート・円単位（本省３）'!U20/1000000,0))</f>
        <v>－</v>
      </c>
      <c r="V18" s="102">
        <f>IF('[1]政策シート・円単位（本省３）'!V20=0,"－",ROUNDDOWN('[1]政策シート・円単位（本省３）'!V20/1000000,0))</f>
        <v>-2</v>
      </c>
      <c r="W18" s="104" t="str">
        <f>IF('[1]政策シート・円単位（本省３）'!W20=0,"－",ROUNDDOWN('[1]政策シート・円単位（本省３）'!W20/1000000,0))</f>
        <v>－</v>
      </c>
      <c r="X18" s="13"/>
    </row>
    <row r="19" spans="1:24" ht="12.75">
      <c r="A19" s="1"/>
      <c r="B19" s="14"/>
      <c r="C19" s="12"/>
      <c r="D19" s="22"/>
      <c r="E19" s="12"/>
      <c r="F19" s="12"/>
      <c r="G19" s="154">
        <f>IF('[1]政策シート・円単位（本省３）'!G21=0,"",ROUNDDOWN('[1]政策シート・円単位（本省３）'!G21/1000000,0))</f>
      </c>
      <c r="H19" s="22"/>
      <c r="I19" s="22"/>
      <c r="J19" s="22"/>
      <c r="K19" s="22"/>
      <c r="L19" s="22"/>
      <c r="M19" s="22"/>
      <c r="N19" s="22"/>
      <c r="O19" s="22"/>
      <c r="P19" s="22"/>
      <c r="Q19" s="22"/>
      <c r="R19" s="22"/>
      <c r="S19" s="22"/>
      <c r="T19" s="22"/>
      <c r="U19" s="22"/>
      <c r="V19" s="22"/>
      <c r="W19" s="23"/>
      <c r="X19" s="13"/>
    </row>
    <row r="20" spans="1:24" ht="12.75">
      <c r="A20" s="1"/>
      <c r="B20" s="14"/>
      <c r="C20" s="12"/>
      <c r="D20" s="157" t="s">
        <v>119</v>
      </c>
      <c r="E20" s="153"/>
      <c r="F20" s="153"/>
      <c r="G20" s="27" t="s">
        <v>88</v>
      </c>
      <c r="H20" s="22"/>
      <c r="I20" s="22"/>
      <c r="J20" s="22"/>
      <c r="K20" s="22"/>
      <c r="L20" s="22"/>
      <c r="M20" s="22"/>
      <c r="N20" s="22"/>
      <c r="O20" s="22"/>
      <c r="P20" s="22"/>
      <c r="Q20" s="22"/>
      <c r="R20" s="22"/>
      <c r="S20" s="22"/>
      <c r="T20" s="22"/>
      <c r="U20" s="22"/>
      <c r="V20" s="22"/>
      <c r="W20" s="23"/>
      <c r="X20" s="13"/>
    </row>
    <row r="21" spans="1:24" ht="12.75">
      <c r="A21" s="1"/>
      <c r="B21" s="14"/>
      <c r="C21" s="12"/>
      <c r="D21" s="22"/>
      <c r="E21" s="1"/>
      <c r="F21" s="12"/>
      <c r="G21" s="12"/>
      <c r="H21" s="12"/>
      <c r="I21" s="12"/>
      <c r="J21" s="12"/>
      <c r="K21" s="12"/>
      <c r="L21" s="12"/>
      <c r="M21" s="12"/>
      <c r="N21" s="12"/>
      <c r="O21" s="12"/>
      <c r="P21" s="12"/>
      <c r="Q21" s="12"/>
      <c r="R21" s="12"/>
      <c r="S21" s="12"/>
      <c r="T21" s="12"/>
      <c r="U21" s="12"/>
      <c r="V21" s="12"/>
      <c r="W21" s="12"/>
      <c r="X21" s="13"/>
    </row>
    <row r="22" spans="1:24" ht="12.75">
      <c r="A22" s="1"/>
      <c r="B22" s="14"/>
      <c r="C22" s="12"/>
      <c r="D22" s="12"/>
      <c r="E22" s="1"/>
      <c r="F22" s="12"/>
      <c r="G22" s="12"/>
      <c r="H22" s="12"/>
      <c r="I22" s="12"/>
      <c r="J22" s="12"/>
      <c r="K22" s="12"/>
      <c r="L22" s="12"/>
      <c r="M22" s="12"/>
      <c r="N22" s="12"/>
      <c r="O22" s="12"/>
      <c r="P22" s="12"/>
      <c r="Q22" s="12"/>
      <c r="R22" s="12"/>
      <c r="S22" s="12"/>
      <c r="T22" s="12"/>
      <c r="U22" s="12"/>
      <c r="V22" s="12"/>
      <c r="W22" s="12"/>
      <c r="X22" s="13"/>
    </row>
    <row r="23" spans="1:24" ht="12.75">
      <c r="A23" s="1"/>
      <c r="B23" s="14"/>
      <c r="C23" s="12"/>
      <c r="D23" s="12" t="s">
        <v>29</v>
      </c>
      <c r="E23" s="12"/>
      <c r="F23" s="12"/>
      <c r="G23" s="12"/>
      <c r="H23" s="12"/>
      <c r="I23" s="12"/>
      <c r="J23" s="12"/>
      <c r="K23" s="12"/>
      <c r="L23" s="12"/>
      <c r="M23" s="12"/>
      <c r="N23" s="12"/>
      <c r="O23" s="12"/>
      <c r="P23" s="12"/>
      <c r="Q23" s="12"/>
      <c r="R23" s="12"/>
      <c r="S23" s="12"/>
      <c r="T23" s="12"/>
      <c r="U23" s="12"/>
      <c r="V23" s="12"/>
      <c r="W23" s="12"/>
      <c r="X23" s="13"/>
    </row>
    <row r="24" spans="1:24" ht="15.75">
      <c r="A24" s="1"/>
      <c r="B24" s="14"/>
      <c r="C24" s="18" t="s">
        <v>120</v>
      </c>
      <c r="D24" s="12"/>
      <c r="E24" s="12"/>
      <c r="F24" s="12"/>
      <c r="G24" s="12"/>
      <c r="H24" s="12"/>
      <c r="I24" s="12"/>
      <c r="J24" s="12"/>
      <c r="K24" s="12"/>
      <c r="L24" s="12"/>
      <c r="M24" s="12"/>
      <c r="N24" s="12"/>
      <c r="O24" s="12"/>
      <c r="P24" s="12"/>
      <c r="Q24" s="4"/>
      <c r="R24" s="4"/>
      <c r="S24" s="4"/>
      <c r="T24" s="4"/>
      <c r="U24" s="4"/>
      <c r="V24" s="4"/>
      <c r="W24" s="4"/>
      <c r="X24" s="13"/>
    </row>
    <row r="25" spans="1:24" ht="12.75">
      <c r="A25" s="1"/>
      <c r="B25" s="14"/>
      <c r="C25" s="12"/>
      <c r="D25" s="22"/>
      <c r="E25" s="22"/>
      <c r="F25" s="22"/>
      <c r="G25" s="22"/>
      <c r="H25" s="22"/>
      <c r="I25" s="22"/>
      <c r="J25" s="22"/>
      <c r="K25" s="22"/>
      <c r="L25" s="22"/>
      <c r="M25" s="22"/>
      <c r="N25" s="23" t="s">
        <v>5</v>
      </c>
      <c r="P25" s="1"/>
      <c r="Q25" s="4"/>
      <c r="R25" s="4"/>
      <c r="S25" s="4"/>
      <c r="T25" s="4"/>
      <c r="U25" s="4"/>
      <c r="V25" s="4"/>
      <c r="W25" s="4"/>
      <c r="X25" s="13"/>
    </row>
    <row r="26" spans="1:24" ht="12.75">
      <c r="A26" s="1"/>
      <c r="B26" s="14"/>
      <c r="C26" s="12"/>
      <c r="D26" s="318" t="s">
        <v>95</v>
      </c>
      <c r="E26" s="319"/>
      <c r="F26" s="320"/>
      <c r="G26" s="324" t="s">
        <v>121</v>
      </c>
      <c r="H26" s="152"/>
      <c r="I26" s="152"/>
      <c r="J26" s="152" t="s">
        <v>122</v>
      </c>
      <c r="K26" s="152"/>
      <c r="L26" s="152"/>
      <c r="M26" s="152"/>
      <c r="N26" s="326" t="s">
        <v>123</v>
      </c>
      <c r="O26" s="213"/>
      <c r="P26" s="12"/>
      <c r="Q26" s="4"/>
      <c r="R26" s="4"/>
      <c r="S26" s="4"/>
      <c r="T26" s="4"/>
      <c r="U26" s="4"/>
      <c r="V26" s="4"/>
      <c r="W26" s="4"/>
      <c r="X26" s="13"/>
    </row>
    <row r="27" spans="1:24" ht="54" customHeight="1">
      <c r="A27" s="1"/>
      <c r="B27" s="14"/>
      <c r="C27" s="12"/>
      <c r="D27" s="321"/>
      <c r="E27" s="322"/>
      <c r="F27" s="323"/>
      <c r="G27" s="325"/>
      <c r="H27" s="160" t="s">
        <v>124</v>
      </c>
      <c r="I27" s="128" t="s">
        <v>125</v>
      </c>
      <c r="J27" s="160" t="s">
        <v>126</v>
      </c>
      <c r="K27" s="160" t="s">
        <v>127</v>
      </c>
      <c r="L27" s="160" t="s">
        <v>128</v>
      </c>
      <c r="M27" s="160" t="s">
        <v>129</v>
      </c>
      <c r="N27" s="327"/>
      <c r="O27" s="213"/>
      <c r="P27" s="12"/>
      <c r="Q27" s="4"/>
      <c r="R27" s="4"/>
      <c r="S27" s="4"/>
      <c r="T27" s="4"/>
      <c r="U27" s="4"/>
      <c r="V27" s="4"/>
      <c r="W27" s="4"/>
      <c r="X27" s="13"/>
    </row>
    <row r="28" spans="1:24" ht="12.75">
      <c r="A28" s="1"/>
      <c r="B28" s="14"/>
      <c r="C28" s="12"/>
      <c r="D28" s="306" t="s">
        <v>198</v>
      </c>
      <c r="E28" s="307"/>
      <c r="F28" s="308"/>
      <c r="G28" s="27" t="str">
        <f>IF('[1]政策シート・円単位（本省３）'!G30=0,"－",ROUNDDOWN('[1]政策シート・円単位（本省３）'!G30/1000000,0))</f>
        <v>－</v>
      </c>
      <c r="H28" s="27" t="str">
        <f>IF('[1]政策シート・円単位（本省３）'!H30=0,"－",ROUNDDOWN('[1]政策シート・円単位（本省３）'!H30/1000000,0))</f>
        <v>－</v>
      </c>
      <c r="I28" s="27" t="str">
        <f>IF('[1]政策シート・円単位（本省３）'!I30=0,"－",ROUNDDOWN('[1]政策シート・円単位（本省３）'!I30/1000000,0))</f>
        <v>－</v>
      </c>
      <c r="J28" s="27" t="str">
        <f>IF('[1]政策シート・円単位（本省３）'!J30=0,"－",ROUNDDOWN('[1]政策シート・円単位（本省３）'!J30/1000000,0))</f>
        <v>－</v>
      </c>
      <c r="K28" s="27" t="str">
        <f>IF('[1]政策シート・円単位（本省３）'!K30=0,"－",ROUNDDOWN('[1]政策シート・円単位（本省３）'!K30/1000000,0))</f>
        <v>－</v>
      </c>
      <c r="L28" s="27" t="str">
        <f>IF('[1]政策シート・円単位（本省３）'!L30=0,"－",ROUNDDOWN('[1]政策シート・円単位（本省３）'!L30/1000000,0))</f>
        <v>－</v>
      </c>
      <c r="M28" s="27" t="str">
        <f>IF('[1]政策シート・円単位（本省３）'!M30=0,"－",ROUNDDOWN('[1]政策シート・円単位（本省３）'!M30/1000000,0))</f>
        <v>－</v>
      </c>
      <c r="N28" s="112"/>
      <c r="O28" s="213"/>
      <c r="P28" s="12"/>
      <c r="Q28" s="4"/>
      <c r="R28" s="4"/>
      <c r="S28" s="4"/>
      <c r="T28" s="4"/>
      <c r="U28" s="4"/>
      <c r="V28" s="4"/>
      <c r="W28" s="4"/>
      <c r="X28" s="13"/>
    </row>
    <row r="29" spans="1:24" ht="12.75">
      <c r="A29" s="1"/>
      <c r="B29" s="14"/>
      <c r="C29" s="12"/>
      <c r="D29" s="306" t="s">
        <v>199</v>
      </c>
      <c r="E29" s="307"/>
      <c r="F29" s="308"/>
      <c r="G29" s="27">
        <f>IF('[1]政策シート・円単位（本省３）'!G31=0,"－",ROUNDDOWN('[1]政策シート・円単位（本省３）'!G31/1000000,0))</f>
        <v>523</v>
      </c>
      <c r="H29" s="27" t="str">
        <f>IF('[1]政策シート・円単位（本省３）'!H31=0,"－",ROUNDDOWN('[1]政策シート・円単位（本省３）'!H31/1000000,0))</f>
        <v>－</v>
      </c>
      <c r="I29" s="27">
        <f>IF('[1]政策シート・円単位（本省３）'!I31=0,"－",ROUNDDOWN('[1]政策シート・円単位（本省３）'!I31/1000000,0))</f>
        <v>523</v>
      </c>
      <c r="J29" s="27" t="str">
        <f>IF('[1]政策シート・円単位（本省３）'!J31=0,"－",ROUNDDOWN('[1]政策シート・円単位（本省３）'!J31/1000000,0))</f>
        <v>－</v>
      </c>
      <c r="K29" s="27" t="str">
        <f>IF('[1]政策シート・円単位（本省３）'!K31=0,"－",ROUNDDOWN('[1]政策シート・円単位（本省３）'!K31/1000000,0))</f>
        <v>－</v>
      </c>
      <c r="L29" s="27" t="str">
        <f>IF('[1]政策シート・円単位（本省３）'!L31=0,"－",ROUNDDOWN('[1]政策シート・円単位（本省３）'!L31/1000000,0))</f>
        <v>－</v>
      </c>
      <c r="M29" s="27" t="str">
        <f>IF('[1]政策シート・円単位（本省３）'!M31=0,"－",ROUNDDOWN('[1]政策シート・円単位（本省３）'!M31/1000000,0))</f>
        <v>－</v>
      </c>
      <c r="N29" s="112"/>
      <c r="O29" s="213"/>
      <c r="P29" s="12"/>
      <c r="Q29" s="4"/>
      <c r="R29" s="4"/>
      <c r="S29" s="4"/>
      <c r="T29" s="4"/>
      <c r="U29" s="4"/>
      <c r="V29" s="4"/>
      <c r="W29" s="4"/>
      <c r="X29" s="13"/>
    </row>
    <row r="30" spans="1:24" ht="13.5" thickBot="1">
      <c r="A30" s="1"/>
      <c r="B30" s="14"/>
      <c r="C30" s="12"/>
      <c r="D30" s="309" t="s">
        <v>200</v>
      </c>
      <c r="E30" s="261"/>
      <c r="F30" s="310"/>
      <c r="G30" s="38">
        <f>IF('[1]政策シート・円単位（本省３）'!G32=0,"－",ROUNDDOWN('[1]政策シート・円単位（本省３）'!G32/1000000,0))</f>
        <v>2136</v>
      </c>
      <c r="H30" s="38" t="str">
        <f>IF('[1]政策シート・円単位（本省３）'!H32=0,"－",ROUNDDOWN('[1]政策シート・円単位（本省３）'!H32/1000000,0))</f>
        <v>－</v>
      </c>
      <c r="I30" s="38" t="str">
        <f>IF('[1]政策シート・円単位（本省３）'!I32=0,"－",ROUNDDOWN('[1]政策シート・円単位（本省３）'!I32/1000000,0))</f>
        <v>－</v>
      </c>
      <c r="J30" s="38">
        <f>IF('[1]政策シート・円単位（本省３）'!J32=0,"－",ROUNDDOWN('[1]政策シート・円単位（本省３）'!J32/1000000,0))</f>
        <v>1485</v>
      </c>
      <c r="K30" s="38">
        <f>IF('[1]政策シート・円単位（本省３）'!K32=0,"－",ROUNDDOWN('[1]政策シート・円単位（本省３）'!K32/1000000,0))</f>
        <v>1</v>
      </c>
      <c r="L30" s="38">
        <f>IF('[1]政策シート・円単位（本省３）'!L32=0,"－",ROUNDDOWN('[1]政策シート・円単位（本省３）'!L32/1000000,0))</f>
        <v>524</v>
      </c>
      <c r="M30" s="38">
        <f>IF('[1]政策シート・円単位（本省３）'!M32=0,"－",ROUNDDOWN('[1]政策シート・円単位（本省３）'!M32/1000000,0))</f>
        <v>125</v>
      </c>
      <c r="N30" s="112"/>
      <c r="O30" s="213"/>
      <c r="P30" s="12"/>
      <c r="Q30" s="4"/>
      <c r="R30" s="4"/>
      <c r="S30" s="4"/>
      <c r="T30" s="4"/>
      <c r="U30" s="4"/>
      <c r="V30" s="4"/>
      <c r="W30" s="4"/>
      <c r="X30" s="13"/>
    </row>
    <row r="31" spans="1:24" ht="13.5" thickTop="1">
      <c r="A31" s="1"/>
      <c r="B31" s="14"/>
      <c r="C31" s="12"/>
      <c r="D31" s="311" t="s">
        <v>26</v>
      </c>
      <c r="E31" s="312"/>
      <c r="F31" s="313"/>
      <c r="G31" s="102">
        <f>IF('[1]政策シート・円単位（本省３）'!G34=0,"－",ROUNDDOWN('[1]政策シート・円単位（本省３）'!G34/1000000,0))</f>
        <v>2659</v>
      </c>
      <c r="H31" s="102" t="str">
        <f>IF('[1]政策シート・円単位（本省３）'!H34=0,"－",ROUNDDOWN('[1]政策シート・円単位（本省３）'!H34/1000000,0))</f>
        <v>－</v>
      </c>
      <c r="I31" s="102">
        <f>IF('[1]政策シート・円単位（本省３）'!I34=0,"－",ROUNDDOWN('[1]政策シート・円単位（本省３）'!I34/1000000,0))</f>
        <v>523</v>
      </c>
      <c r="J31" s="102">
        <f>IF('[1]政策シート・円単位（本省３）'!J34=0,"－",ROUNDDOWN('[1]政策シート・円単位（本省３）'!J34/1000000,0))</f>
        <v>1485</v>
      </c>
      <c r="K31" s="102">
        <f>IF('[1]政策シート・円単位（本省３）'!K34=0,"－",ROUNDDOWN('[1]政策シート・円単位（本省３）'!K34/1000000,0))</f>
        <v>1</v>
      </c>
      <c r="L31" s="102">
        <f>IF('[1]政策シート・円単位（本省３）'!L34=0,"－",ROUNDDOWN('[1]政策シート・円単位（本省３）'!L34/1000000,0))</f>
        <v>524</v>
      </c>
      <c r="M31" s="214">
        <f>IF('[1]政策シート・円単位（本省３）'!M34=0,"－",ROUNDDOWN('[1]政策シート・円単位（本省３）'!M34/1000000,0))</f>
        <v>125</v>
      </c>
      <c r="N31" s="116"/>
      <c r="O31" s="213"/>
      <c r="P31" s="12"/>
      <c r="Q31" s="4"/>
      <c r="R31" s="4"/>
      <c r="S31" s="4"/>
      <c r="T31" s="4"/>
      <c r="U31" s="4"/>
      <c r="V31" s="4"/>
      <c r="W31" s="4"/>
      <c r="X31" s="13"/>
    </row>
    <row r="32" spans="1:24" ht="12.75">
      <c r="A32" s="1"/>
      <c r="B32" s="14"/>
      <c r="C32" s="12"/>
      <c r="D32" s="314" t="s">
        <v>134</v>
      </c>
      <c r="E32" s="314"/>
      <c r="F32" s="314"/>
      <c r="G32" s="314"/>
      <c r="H32" s="314"/>
      <c r="I32" s="314"/>
      <c r="J32" s="314"/>
      <c r="K32" s="314"/>
      <c r="L32" s="314"/>
      <c r="M32" s="314"/>
      <c r="N32" s="314"/>
      <c r="O32" s="315"/>
      <c r="P32" s="315"/>
      <c r="Q32" s="4"/>
      <c r="R32" s="4"/>
      <c r="S32" s="4"/>
      <c r="T32" s="4"/>
      <c r="U32" s="4"/>
      <c r="V32" s="4"/>
      <c r="W32" s="4"/>
      <c r="X32" s="13"/>
    </row>
    <row r="33" spans="1:24" ht="12.75">
      <c r="A33" s="1"/>
      <c r="B33" s="14"/>
      <c r="C33" s="12"/>
      <c r="D33" s="161"/>
      <c r="E33" s="161"/>
      <c r="F33" s="161"/>
      <c r="G33" s="161"/>
      <c r="H33" s="161"/>
      <c r="I33" s="161"/>
      <c r="J33" s="161"/>
      <c r="K33" s="161"/>
      <c r="L33" s="161"/>
      <c r="M33" s="161"/>
      <c r="N33" s="161"/>
      <c r="O33" s="161"/>
      <c r="P33" s="161"/>
      <c r="Q33" s="4"/>
      <c r="R33" s="4"/>
      <c r="S33" s="4"/>
      <c r="T33" s="4"/>
      <c r="U33" s="4"/>
      <c r="V33" s="4"/>
      <c r="W33" s="4"/>
      <c r="X33" s="13"/>
    </row>
    <row r="34" spans="1:24" ht="12.75">
      <c r="A34" s="1"/>
      <c r="B34" s="14"/>
      <c r="C34" s="12"/>
      <c r="D34" s="12"/>
      <c r="E34" s="12"/>
      <c r="F34" s="12"/>
      <c r="G34" s="12"/>
      <c r="H34" s="12"/>
      <c r="I34" s="12"/>
      <c r="J34" s="12"/>
      <c r="K34" s="12"/>
      <c r="L34" s="12"/>
      <c r="M34" s="12"/>
      <c r="N34" s="12"/>
      <c r="O34" s="12"/>
      <c r="P34" s="12"/>
      <c r="Q34" s="4"/>
      <c r="R34" s="4"/>
      <c r="S34" s="4"/>
      <c r="T34" s="4"/>
      <c r="U34" s="4"/>
      <c r="V34" s="4"/>
      <c r="W34" s="4"/>
      <c r="X34" s="13"/>
    </row>
    <row r="35" spans="1:24" ht="15.75">
      <c r="A35" s="1"/>
      <c r="B35" s="14"/>
      <c r="C35" s="18" t="s">
        <v>135</v>
      </c>
      <c r="D35" s="12"/>
      <c r="E35" s="12"/>
      <c r="F35" s="12"/>
      <c r="G35" s="12"/>
      <c r="H35" s="12"/>
      <c r="I35" s="12"/>
      <c r="J35" s="12"/>
      <c r="K35" s="12"/>
      <c r="L35" s="12"/>
      <c r="M35" s="12"/>
      <c r="N35" s="12"/>
      <c r="O35" s="12"/>
      <c r="P35" s="12"/>
      <c r="Q35" s="4"/>
      <c r="R35" s="4"/>
      <c r="S35" s="4"/>
      <c r="T35" s="4"/>
      <c r="U35" s="4"/>
      <c r="V35" s="4"/>
      <c r="W35" s="4"/>
      <c r="X35" s="13"/>
    </row>
    <row r="36" spans="1:24" ht="12.75">
      <c r="A36" s="1"/>
      <c r="B36" s="14"/>
      <c r="C36" s="57" t="s">
        <v>136</v>
      </c>
      <c r="D36" s="22" t="s">
        <v>137</v>
      </c>
      <c r="E36" s="12"/>
      <c r="F36" s="12"/>
      <c r="G36" s="12"/>
      <c r="H36" s="12"/>
      <c r="I36" s="12"/>
      <c r="J36" s="12"/>
      <c r="K36" s="12"/>
      <c r="L36" s="12"/>
      <c r="M36" s="12"/>
      <c r="N36" s="12"/>
      <c r="O36" s="12"/>
      <c r="P36" s="12"/>
      <c r="Q36" s="4"/>
      <c r="R36" s="4"/>
      <c r="S36" s="4"/>
      <c r="T36" s="4"/>
      <c r="U36" s="4"/>
      <c r="V36" s="4"/>
      <c r="W36" s="4"/>
      <c r="X36" s="13"/>
    </row>
    <row r="37" spans="1:24" ht="12.75" customHeight="1">
      <c r="A37" s="1"/>
      <c r="B37" s="14"/>
      <c r="C37" s="57" t="s">
        <v>30</v>
      </c>
      <c r="D37" s="22" t="s">
        <v>139</v>
      </c>
      <c r="E37" s="22"/>
      <c r="F37" s="22"/>
      <c r="G37" s="23" t="s">
        <v>5</v>
      </c>
      <c r="H37" s="12"/>
      <c r="I37" s="316" t="s">
        <v>140</v>
      </c>
      <c r="J37" s="317"/>
      <c r="K37" s="317"/>
      <c r="L37" s="317"/>
      <c r="M37" s="317"/>
      <c r="N37" s="22">
        <f>IF('[1]政策シート・円単位（本省３）'!N39=0,"－",ROUNDDOWN('[1]政策シート・円単位（本省３）'!N39/1000000,0))</f>
        <v>87</v>
      </c>
      <c r="O37" s="22" t="s">
        <v>141</v>
      </c>
      <c r="P37" s="12"/>
      <c r="Q37" s="4"/>
      <c r="R37" s="4"/>
      <c r="S37" s="4"/>
      <c r="T37" s="4"/>
      <c r="U37" s="4"/>
      <c r="V37" s="4"/>
      <c r="W37" s="4"/>
      <c r="X37" s="13"/>
    </row>
    <row r="38" spans="1:24" ht="12.75">
      <c r="A38" s="1"/>
      <c r="B38" s="14"/>
      <c r="C38" s="12"/>
      <c r="D38" s="157" t="s">
        <v>142</v>
      </c>
      <c r="E38" s="152"/>
      <c r="F38" s="163"/>
      <c r="G38" s="27">
        <f>IF('[1]政策シート・円単位（本省３）'!G40=0,"－",ROUNDDOWN('[1]政策シート・円単位（本省３）'!G40/1000000,0))</f>
        <v>40</v>
      </c>
      <c r="H38" s="12"/>
      <c r="I38" s="22" t="s">
        <v>143</v>
      </c>
      <c r="J38" s="12"/>
      <c r="K38" s="12"/>
      <c r="L38" s="12"/>
      <c r="M38" s="12"/>
      <c r="N38" s="12"/>
      <c r="O38" s="12"/>
      <c r="P38" s="12"/>
      <c r="Q38" s="4"/>
      <c r="R38" s="4"/>
      <c r="S38" s="4"/>
      <c r="T38" s="4"/>
      <c r="U38" s="4"/>
      <c r="V38" s="4"/>
      <c r="W38" s="4"/>
      <c r="X38" s="13"/>
    </row>
    <row r="39" spans="1:24" ht="12.75">
      <c r="A39" s="1"/>
      <c r="B39" s="14"/>
      <c r="C39" s="12"/>
      <c r="D39" s="157" t="s">
        <v>144</v>
      </c>
      <c r="E39" s="152"/>
      <c r="F39" s="163"/>
      <c r="G39" s="27">
        <f>IF('[1]政策シート・円単位（本省３）'!G41=0,"－",ROUNDDOWN('[1]政策シート・円単位（本省３）'!G41/1000000,0))</f>
        <v>25</v>
      </c>
      <c r="H39" s="12"/>
      <c r="I39" s="22" t="s">
        <v>145</v>
      </c>
      <c r="J39" s="12"/>
      <c r="K39" s="12"/>
      <c r="L39" s="12"/>
      <c r="M39" s="12"/>
      <c r="N39" s="12"/>
      <c r="O39" s="12"/>
      <c r="P39" s="12"/>
      <c r="Q39" s="4"/>
      <c r="R39" s="4"/>
      <c r="S39" s="4"/>
      <c r="T39" s="4"/>
      <c r="U39" s="4"/>
      <c r="V39" s="4"/>
      <c r="W39" s="4"/>
      <c r="X39" s="13"/>
    </row>
    <row r="40" spans="1:24" ht="13.5" thickBot="1">
      <c r="A40" s="1"/>
      <c r="B40" s="14"/>
      <c r="C40" s="12"/>
      <c r="D40" s="136" t="s">
        <v>146</v>
      </c>
      <c r="E40" s="188"/>
      <c r="F40" s="196"/>
      <c r="G40" s="133" t="str">
        <f>IF('[1]政策シート・円単位（本省３）'!G42=0,"－",ROUNDDOWN('[1]政策シート・円単位（本省３）'!G42/1000000,0))</f>
        <v>－</v>
      </c>
      <c r="H40" s="12"/>
      <c r="I40" s="12"/>
      <c r="J40" s="12"/>
      <c r="K40" s="12"/>
      <c r="L40" s="12"/>
      <c r="M40" s="12"/>
      <c r="N40" s="12"/>
      <c r="O40" s="12"/>
      <c r="P40" s="12"/>
      <c r="Q40" s="4"/>
      <c r="R40" s="4"/>
      <c r="S40" s="4"/>
      <c r="T40" s="4"/>
      <c r="U40" s="4"/>
      <c r="V40" s="4"/>
      <c r="W40" s="4"/>
      <c r="X40" s="13"/>
    </row>
    <row r="41" spans="1:24" ht="13.5" thickTop="1">
      <c r="A41" s="1"/>
      <c r="B41" s="14"/>
      <c r="C41" s="12"/>
      <c r="D41" s="311" t="s">
        <v>26</v>
      </c>
      <c r="E41" s="312"/>
      <c r="F41" s="313"/>
      <c r="G41" s="215">
        <f>IF('[1]政策シート・円単位（本省３）'!G43=0,"－",ROUNDDOWN('[1]政策シート・円単位（本省３）'!G43/1000000,0))</f>
        <v>65</v>
      </c>
      <c r="H41" s="12"/>
      <c r="I41" s="12"/>
      <c r="J41" s="12"/>
      <c r="K41" s="12"/>
      <c r="L41" s="12"/>
      <c r="M41" s="12"/>
      <c r="N41" s="12"/>
      <c r="O41" s="12"/>
      <c r="P41" s="12"/>
      <c r="Q41" s="4"/>
      <c r="R41" s="4"/>
      <c r="S41" s="4"/>
      <c r="T41" s="4"/>
      <c r="U41" s="4"/>
      <c r="V41" s="4"/>
      <c r="W41" s="4"/>
      <c r="X41" s="13"/>
    </row>
    <row r="42" spans="1:24" ht="12.75">
      <c r="A42" s="1"/>
      <c r="B42" s="14"/>
      <c r="C42" s="12"/>
      <c r="D42" s="12"/>
      <c r="E42" s="12"/>
      <c r="F42" s="12"/>
      <c r="G42" s="12"/>
      <c r="H42" s="12"/>
      <c r="I42" s="12"/>
      <c r="J42" s="12"/>
      <c r="K42" s="12"/>
      <c r="L42" s="12"/>
      <c r="M42" s="12"/>
      <c r="N42" s="12"/>
      <c r="O42" s="12"/>
      <c r="P42" s="12"/>
      <c r="Q42" s="4"/>
      <c r="R42" s="4"/>
      <c r="S42" s="4"/>
      <c r="T42" s="4"/>
      <c r="U42" s="4"/>
      <c r="V42" s="4"/>
      <c r="W42" s="4"/>
      <c r="X42" s="13"/>
    </row>
    <row r="43" spans="1:24" ht="12.75">
      <c r="A43" s="1"/>
      <c r="B43" s="14"/>
      <c r="C43" s="57" t="s">
        <v>147</v>
      </c>
      <c r="D43" s="22" t="s">
        <v>148</v>
      </c>
      <c r="E43" s="12"/>
      <c r="F43" s="12"/>
      <c r="G43" s="12"/>
      <c r="H43" s="12"/>
      <c r="I43" s="12"/>
      <c r="J43" s="12"/>
      <c r="K43" s="12"/>
      <c r="L43" s="12"/>
      <c r="M43" s="12"/>
      <c r="N43" s="12"/>
      <c r="O43" s="12"/>
      <c r="P43" s="12"/>
      <c r="Q43" s="4"/>
      <c r="R43" s="4"/>
      <c r="S43" s="4"/>
      <c r="T43" s="4"/>
      <c r="U43" s="4"/>
      <c r="V43" s="4"/>
      <c r="W43" s="4"/>
      <c r="X43" s="13"/>
    </row>
    <row r="44" spans="1:24" ht="12.75">
      <c r="A44" s="1"/>
      <c r="B44" s="14"/>
      <c r="C44" s="57"/>
      <c r="D44" s="22" t="s">
        <v>201</v>
      </c>
      <c r="E44" s="12"/>
      <c r="F44" s="12"/>
      <c r="G44" s="12"/>
      <c r="H44" s="12"/>
      <c r="I44" s="12"/>
      <c r="J44" s="12"/>
      <c r="K44" s="12"/>
      <c r="L44" s="12"/>
      <c r="M44" s="12"/>
      <c r="N44" s="12"/>
      <c r="O44" s="12"/>
      <c r="P44" s="12"/>
      <c r="Q44" s="4"/>
      <c r="R44" s="4"/>
      <c r="S44" s="4"/>
      <c r="T44" s="4"/>
      <c r="U44" s="4"/>
      <c r="V44" s="4"/>
      <c r="W44" s="4"/>
      <c r="X44" s="13"/>
    </row>
    <row r="45" spans="1:24" ht="12.75">
      <c r="A45" s="1"/>
      <c r="B45" s="14"/>
      <c r="C45" s="57"/>
      <c r="D45" s="111" t="s">
        <v>202</v>
      </c>
      <c r="E45" s="12"/>
      <c r="F45" s="12"/>
      <c r="G45" s="12"/>
      <c r="H45" s="12"/>
      <c r="I45" s="12"/>
      <c r="J45" s="12"/>
      <c r="K45" s="12"/>
      <c r="L45" s="12"/>
      <c r="M45" s="12"/>
      <c r="N45" s="12"/>
      <c r="O45" s="12"/>
      <c r="P45" s="12"/>
      <c r="Q45" s="4"/>
      <c r="R45" s="4"/>
      <c r="S45" s="4"/>
      <c r="T45" s="4"/>
      <c r="U45" s="4"/>
      <c r="V45" s="4"/>
      <c r="W45" s="4"/>
      <c r="X45" s="13"/>
    </row>
    <row r="46" spans="1:24" ht="12.75">
      <c r="A46" s="1"/>
      <c r="B46" s="14"/>
      <c r="C46" s="57" t="s">
        <v>155</v>
      </c>
      <c r="D46" s="22" t="s">
        <v>156</v>
      </c>
      <c r="E46" s="22"/>
      <c r="F46" s="12"/>
      <c r="G46" s="12"/>
      <c r="H46" s="1"/>
      <c r="I46" s="12"/>
      <c r="J46" s="12"/>
      <c r="K46" s="12"/>
      <c r="L46" s="12"/>
      <c r="M46" s="12"/>
      <c r="N46" s="12"/>
      <c r="O46" s="12"/>
      <c r="P46" s="12"/>
      <c r="Q46" s="4"/>
      <c r="R46" s="4"/>
      <c r="S46" s="4"/>
      <c r="T46" s="4"/>
      <c r="U46" s="4"/>
      <c r="V46" s="4"/>
      <c r="W46" s="4"/>
      <c r="X46" s="13"/>
    </row>
    <row r="47" spans="1:24" ht="12.75">
      <c r="A47" s="1"/>
      <c r="B47" s="14"/>
      <c r="C47" s="71"/>
      <c r="D47" s="22" t="s">
        <v>157</v>
      </c>
      <c r="E47" s="12"/>
      <c r="F47" s="12"/>
      <c r="G47" s="12"/>
      <c r="H47" s="12"/>
      <c r="I47" s="12"/>
      <c r="J47" s="12"/>
      <c r="K47" s="12"/>
      <c r="L47" s="12"/>
      <c r="M47" s="12"/>
      <c r="N47" s="12"/>
      <c r="O47" s="12"/>
      <c r="P47" s="12"/>
      <c r="Q47" s="4"/>
      <c r="R47" s="4"/>
      <c r="S47" s="4"/>
      <c r="T47" s="4"/>
      <c r="U47" s="4"/>
      <c r="V47" s="4"/>
      <c r="W47" s="4"/>
      <c r="X47" s="13"/>
    </row>
    <row r="48" spans="1:24" ht="12.75">
      <c r="A48" s="1"/>
      <c r="B48" s="14"/>
      <c r="C48" s="71"/>
      <c r="D48" s="22" t="s">
        <v>158</v>
      </c>
      <c r="E48" s="12"/>
      <c r="F48" s="12"/>
      <c r="G48" s="12"/>
      <c r="H48" s="12"/>
      <c r="I48" s="12"/>
      <c r="J48" s="12"/>
      <c r="K48" s="12"/>
      <c r="L48" s="12"/>
      <c r="M48" s="12"/>
      <c r="N48" s="12"/>
      <c r="O48" s="12"/>
      <c r="P48" s="12"/>
      <c r="Q48" s="4"/>
      <c r="R48" s="4"/>
      <c r="S48" s="4"/>
      <c r="T48" s="4"/>
      <c r="U48" s="4"/>
      <c r="V48" s="4"/>
      <c r="W48" s="4"/>
      <c r="X48" s="13"/>
    </row>
    <row r="49" spans="1:24" ht="12.75">
      <c r="A49" s="1"/>
      <c r="B49" s="14"/>
      <c r="C49" s="71"/>
      <c r="D49" s="22" t="s">
        <v>159</v>
      </c>
      <c r="E49" s="12"/>
      <c r="F49" s="12"/>
      <c r="G49" s="12"/>
      <c r="H49" s="12"/>
      <c r="I49" s="12"/>
      <c r="J49" s="12"/>
      <c r="K49" s="12"/>
      <c r="L49" s="12"/>
      <c r="M49" s="12"/>
      <c r="N49" s="12"/>
      <c r="O49" s="12"/>
      <c r="P49" s="12"/>
      <c r="Q49" s="4"/>
      <c r="R49" s="4"/>
      <c r="S49" s="4"/>
      <c r="T49" s="4"/>
      <c r="U49" s="4"/>
      <c r="V49" s="4"/>
      <c r="W49" s="4"/>
      <c r="X49" s="13"/>
    </row>
    <row r="50" spans="1:24" ht="12.75">
      <c r="A50" s="1"/>
      <c r="B50" s="14"/>
      <c r="C50" s="71"/>
      <c r="D50" s="22" t="s">
        <v>158</v>
      </c>
      <c r="E50" s="1"/>
      <c r="F50" s="12"/>
      <c r="G50" s="12"/>
      <c r="H50" s="12"/>
      <c r="I50" s="12"/>
      <c r="J50" s="12"/>
      <c r="K50" s="12"/>
      <c r="L50" s="12"/>
      <c r="M50" s="12"/>
      <c r="N50" s="12"/>
      <c r="O50" s="12"/>
      <c r="P50" s="12"/>
      <c r="Q50" s="4"/>
      <c r="R50" s="4"/>
      <c r="S50" s="4"/>
      <c r="T50" s="4"/>
      <c r="U50" s="4"/>
      <c r="V50" s="4"/>
      <c r="W50" s="4"/>
      <c r="X50" s="13"/>
    </row>
    <row r="51" spans="1:24" ht="12.75">
      <c r="A51" s="1"/>
      <c r="B51" s="14"/>
      <c r="C51" s="71"/>
      <c r="D51" s="22" t="s">
        <v>160</v>
      </c>
      <c r="E51" s="12"/>
      <c r="F51" s="12"/>
      <c r="G51" s="12"/>
      <c r="H51" s="12"/>
      <c r="I51" s="12"/>
      <c r="J51" s="12"/>
      <c r="K51" s="12"/>
      <c r="L51" s="12"/>
      <c r="M51" s="12"/>
      <c r="N51" s="12"/>
      <c r="O51" s="12"/>
      <c r="P51" s="12"/>
      <c r="Q51" s="4"/>
      <c r="R51" s="4"/>
      <c r="S51" s="4"/>
      <c r="T51" s="4"/>
      <c r="U51" s="4"/>
      <c r="V51" s="4"/>
      <c r="W51" s="4"/>
      <c r="X51" s="13"/>
    </row>
    <row r="52" spans="1:24" ht="12.75">
      <c r="A52" s="1"/>
      <c r="B52" s="14"/>
      <c r="C52" s="71"/>
      <c r="D52" s="22" t="s">
        <v>161</v>
      </c>
      <c r="E52" s="12"/>
      <c r="F52" s="12"/>
      <c r="G52" s="12"/>
      <c r="H52" s="12"/>
      <c r="I52" s="12"/>
      <c r="J52" s="12"/>
      <c r="K52" s="12"/>
      <c r="L52" s="12"/>
      <c r="M52" s="12"/>
      <c r="N52" s="12"/>
      <c r="O52" s="12"/>
      <c r="P52" s="12"/>
      <c r="Q52" s="4"/>
      <c r="R52" s="4"/>
      <c r="S52" s="4"/>
      <c r="T52" s="4"/>
      <c r="U52" s="4"/>
      <c r="V52" s="4"/>
      <c r="W52" s="4"/>
      <c r="X52" s="13"/>
    </row>
    <row r="53" spans="1:24" ht="12.75">
      <c r="A53" s="1"/>
      <c r="B53" s="14"/>
      <c r="C53" s="12"/>
      <c r="D53" s="12"/>
      <c r="E53" s="1"/>
      <c r="F53" s="12"/>
      <c r="G53" s="12"/>
      <c r="H53" s="12"/>
      <c r="I53" s="12"/>
      <c r="J53" s="12"/>
      <c r="K53" s="12"/>
      <c r="L53" s="12"/>
      <c r="M53" s="12"/>
      <c r="N53" s="12"/>
      <c r="O53" s="12"/>
      <c r="P53" s="12"/>
      <c r="Q53" s="4"/>
      <c r="R53" s="4"/>
      <c r="S53" s="4"/>
      <c r="T53" s="4"/>
      <c r="U53" s="4"/>
      <c r="V53" s="4"/>
      <c r="W53" s="4"/>
      <c r="X53" s="13"/>
    </row>
    <row r="54" spans="1:24" ht="13.5" thickBot="1">
      <c r="A54" s="1"/>
      <c r="B54" s="72"/>
      <c r="C54" s="73"/>
      <c r="D54" s="73"/>
      <c r="E54" s="73"/>
      <c r="F54" s="73"/>
      <c r="G54" s="73"/>
      <c r="H54" s="73"/>
      <c r="I54" s="73"/>
      <c r="J54" s="73"/>
      <c r="K54" s="73"/>
      <c r="L54" s="73"/>
      <c r="M54" s="73"/>
      <c r="N54" s="73"/>
      <c r="O54" s="73"/>
      <c r="P54" s="73"/>
      <c r="Q54" s="73"/>
      <c r="R54" s="73"/>
      <c r="S54" s="73"/>
      <c r="T54" s="73"/>
      <c r="U54" s="73"/>
      <c r="V54" s="73"/>
      <c r="W54" s="73"/>
      <c r="X54" s="74"/>
    </row>
  </sheetData>
  <sheetProtection/>
  <mergeCells count="13">
    <mergeCell ref="D11:G12"/>
    <mergeCell ref="H11:T11"/>
    <mergeCell ref="W11:W12"/>
    <mergeCell ref="D26:F27"/>
    <mergeCell ref="G26:G27"/>
    <mergeCell ref="N26:N27"/>
    <mergeCell ref="D41:F41"/>
    <mergeCell ref="D28:F28"/>
    <mergeCell ref="D29:F29"/>
    <mergeCell ref="D30:F30"/>
    <mergeCell ref="D31:F31"/>
    <mergeCell ref="D32:P32"/>
    <mergeCell ref="I37:M37"/>
  </mergeCells>
  <printOptions horizontalCentered="1" verticalCentered="1"/>
  <pageMargins left="0.1968503937007874" right="0.1968503937007874" top="0.31496062992125984" bottom="0.2362204724409449" header="0.31496062992125984" footer="0.31496062992125984"/>
  <pageSetup horizontalDpi="600" verticalDpi="600" orientation="landscape" paperSize="9" scale="53" r:id="rId2"/>
  <drawing r:id="rId1"/>
</worksheet>
</file>

<file path=xl/worksheets/sheet8.xml><?xml version="1.0" encoding="utf-8"?>
<worksheet xmlns="http://schemas.openxmlformats.org/spreadsheetml/2006/main" xmlns:r="http://schemas.openxmlformats.org/officeDocument/2006/relationships">
  <dimension ref="B2:N21"/>
  <sheetViews>
    <sheetView zoomScalePageLayoutView="0" workbookViewId="0" topLeftCell="A1">
      <selection activeCell="D5" sqref="D5"/>
    </sheetView>
  </sheetViews>
  <sheetFormatPr defaultColWidth="5.28125" defaultRowHeight="15"/>
  <cols>
    <col min="1" max="1" width="2.8515625" style="75" customWidth="1"/>
    <col min="2" max="2" width="3.421875" style="75" customWidth="1"/>
    <col min="3" max="3" width="2.140625" style="75" customWidth="1"/>
    <col min="4" max="4" width="16.140625" style="75" customWidth="1"/>
    <col min="5" max="5" width="46.28125" style="75" customWidth="1"/>
    <col min="6" max="12" width="15.00390625" style="75" customWidth="1"/>
    <col min="13" max="13" width="13.421875" style="75" customWidth="1"/>
    <col min="14" max="15" width="3.8515625" style="75" customWidth="1"/>
    <col min="16" max="253" width="9.00390625" style="75" customWidth="1"/>
    <col min="254" max="254" width="2.8515625" style="75" customWidth="1"/>
    <col min="255" max="255" width="3.421875" style="75" customWidth="1"/>
    <col min="256" max="16384" width="5.28125" style="75" customWidth="1"/>
  </cols>
  <sheetData>
    <row r="2" ht="15.75">
      <c r="B2" s="5" t="s">
        <v>162</v>
      </c>
    </row>
    <row r="3" ht="13.5" thickBot="1"/>
    <row r="4" spans="2:14" ht="12.75">
      <c r="B4" s="76"/>
      <c r="C4" s="77"/>
      <c r="D4" s="77"/>
      <c r="E4" s="77"/>
      <c r="F4" s="77"/>
      <c r="G4" s="77"/>
      <c r="H4" s="77"/>
      <c r="I4" s="77"/>
      <c r="J4" s="77"/>
      <c r="K4" s="77"/>
      <c r="L4" s="77"/>
      <c r="M4" s="77"/>
      <c r="N4" s="78"/>
    </row>
    <row r="5" spans="2:14" ht="18.75">
      <c r="B5" s="9"/>
      <c r="C5" s="10"/>
      <c r="D5" s="21" t="s">
        <v>333</v>
      </c>
      <c r="E5" s="21"/>
      <c r="F5" s="22"/>
      <c r="G5" s="22"/>
      <c r="H5" s="22"/>
      <c r="I5" s="22"/>
      <c r="J5" s="22"/>
      <c r="K5" s="22"/>
      <c r="L5" s="22"/>
      <c r="M5" s="22"/>
      <c r="N5" s="80"/>
    </row>
    <row r="6" spans="2:14" ht="14.25">
      <c r="B6" s="9"/>
      <c r="C6" s="22"/>
      <c r="D6" s="22"/>
      <c r="E6" s="22"/>
      <c r="F6" s="22" t="s">
        <v>203</v>
      </c>
      <c r="G6" s="22"/>
      <c r="H6" s="22"/>
      <c r="I6" s="22"/>
      <c r="J6" s="21"/>
      <c r="K6" s="21"/>
      <c r="L6" s="21"/>
      <c r="M6" s="21"/>
      <c r="N6" s="80"/>
    </row>
    <row r="7" spans="2:14" ht="15.75">
      <c r="B7" s="9"/>
      <c r="C7" s="18"/>
      <c r="D7" s="20"/>
      <c r="E7" s="22"/>
      <c r="F7" s="22"/>
      <c r="G7" s="20"/>
      <c r="H7" s="21"/>
      <c r="I7" s="21"/>
      <c r="J7" s="22"/>
      <c r="K7" s="22"/>
      <c r="L7" s="22"/>
      <c r="M7" s="22"/>
      <c r="N7" s="80"/>
    </row>
    <row r="8" spans="2:14" ht="12.75">
      <c r="B8" s="9"/>
      <c r="C8" s="22"/>
      <c r="D8" s="111" t="s">
        <v>164</v>
      </c>
      <c r="E8" s="111"/>
      <c r="F8" s="105"/>
      <c r="G8" s="167"/>
      <c r="H8" s="167"/>
      <c r="I8" s="167"/>
      <c r="J8" s="167"/>
      <c r="K8" s="167"/>
      <c r="L8" s="168" t="s">
        <v>165</v>
      </c>
      <c r="M8" s="167"/>
      <c r="N8" s="80"/>
    </row>
    <row r="9" spans="2:14" ht="12.75">
      <c r="B9" s="9"/>
      <c r="C9" s="22"/>
      <c r="D9" s="318" t="s">
        <v>189</v>
      </c>
      <c r="E9" s="320"/>
      <c r="F9" s="341" t="s">
        <v>166</v>
      </c>
      <c r="G9" s="342"/>
      <c r="H9" s="343"/>
      <c r="I9" s="352"/>
      <c r="J9" s="353"/>
      <c r="K9" s="344" t="s">
        <v>167</v>
      </c>
      <c r="L9" s="334" t="s">
        <v>56</v>
      </c>
      <c r="M9" s="81"/>
      <c r="N9" s="80"/>
    </row>
    <row r="10" spans="2:14" ht="12.75">
      <c r="B10" s="9"/>
      <c r="C10" s="22"/>
      <c r="D10" s="321"/>
      <c r="E10" s="323"/>
      <c r="F10" s="170" t="s">
        <v>44</v>
      </c>
      <c r="G10" s="170"/>
      <c r="H10" s="170"/>
      <c r="I10" s="170"/>
      <c r="J10" s="197"/>
      <c r="K10" s="344"/>
      <c r="L10" s="335"/>
      <c r="M10" s="81"/>
      <c r="N10" s="80"/>
    </row>
    <row r="11" spans="2:14" ht="12.75">
      <c r="B11" s="9"/>
      <c r="C11" s="22"/>
      <c r="D11" s="297" t="s">
        <v>57</v>
      </c>
      <c r="E11" s="297"/>
      <c r="F11" s="27">
        <f>IF('[1]附属書類３・円単位'!F11=0,"－",ROUNDDOWN('[1]附属書類３・円単位'!F11/1000000,0))</f>
        <v>437</v>
      </c>
      <c r="G11" s="27" t="str">
        <f>IF('[1]附属書類３・円単位'!G11=0,"－",ROUNDDOWN('[1]附属書類３・円単位'!G11/1000000,0))</f>
        <v>－</v>
      </c>
      <c r="H11" s="27" t="str">
        <f>IF('[1]附属書類３・円単位'!H11=0,"－",ROUNDDOWN('[1]附属書類３・円単位'!H11/1000000,0))</f>
        <v>－</v>
      </c>
      <c r="I11" s="27" t="str">
        <f>IF('[1]附属書類３・円単位'!I11=0,"－",ROUNDDOWN('[1]附属書類３・円単位'!I11/1000000,0))</f>
        <v>－</v>
      </c>
      <c r="J11" s="87" t="str">
        <f>IF('[1]附属書類３・円単位'!J11=0,"－",ROUNDDOWN('[1]附属書類３・円単位'!J11/1000000,0))</f>
        <v>－</v>
      </c>
      <c r="K11" s="173" t="str">
        <f>IF('[1]附属書類３・円単位'!K11=0,"－",ROUNDDOWN('[1]附属書類３・円単位'!K11/1000000,0))</f>
        <v>－</v>
      </c>
      <c r="L11" s="174">
        <f>IF('[1]附属書類３・円単位'!L11=0,"－",ROUNDDOWN('[1]附属書類３・円単位'!L11/1000000,0))</f>
        <v>437</v>
      </c>
      <c r="M11" s="175"/>
      <c r="N11" s="80"/>
    </row>
    <row r="12" spans="2:14" ht="12.75">
      <c r="B12" s="9"/>
      <c r="C12" s="22"/>
      <c r="D12" s="346" t="s">
        <v>168</v>
      </c>
      <c r="E12" s="346"/>
      <c r="F12" s="198">
        <f>IF('[1]附属書類３・円単位'!F12=0,"－",ROUNDDOWN('[1]附属書類３・円単位'!F12/1000000,0))</f>
        <v>230</v>
      </c>
      <c r="G12" s="198" t="str">
        <f>IF('[1]附属書類３・円単位'!G12=0,"－",ROUNDDOWN('[1]附属書類３・円単位'!G12/1000000,0))</f>
        <v>－</v>
      </c>
      <c r="H12" s="198" t="str">
        <f>IF('[1]附属書類３・円単位'!H12=0,"－",ROUNDDOWN('[1]附属書類３・円単位'!H12/1000000,0))</f>
        <v>－</v>
      </c>
      <c r="I12" s="198" t="str">
        <f>IF('[1]附属書類３・円単位'!I12=0,"－",ROUNDDOWN('[1]附属書類３・円単位'!I12/1000000,0))</f>
        <v>－</v>
      </c>
      <c r="J12" s="199" t="str">
        <f>IF('[1]附属書類３・円単位'!J12=0,"－",ROUNDDOWN('[1]附属書類３・円単位'!J12/1000000,0))</f>
        <v>－</v>
      </c>
      <c r="K12" s="200" t="str">
        <f>IF('[1]附属書類３・円単位'!K12=0,"－",ROUNDDOWN('[1]附属書類３・円単位'!K12/1000000,0))</f>
        <v>－</v>
      </c>
      <c r="L12" s="201">
        <f>IF('[1]附属書類３・円単位'!L12=0,"－",ROUNDDOWN('[1]附属書類３・円単位'!L12/1000000,0))</f>
        <v>230</v>
      </c>
      <c r="M12" s="175"/>
      <c r="N12" s="80"/>
    </row>
    <row r="13" spans="2:14" ht="12.75">
      <c r="B13" s="9"/>
      <c r="C13" s="22"/>
      <c r="D13" s="347" t="s">
        <v>169</v>
      </c>
      <c r="E13" s="347"/>
      <c r="F13" s="202">
        <f>IF('[1]附属書類３・円単位'!F13=0,"－",ROUNDDOWN('[1]附属書類３・円単位'!F13/1000000,0))</f>
        <v>44</v>
      </c>
      <c r="G13" s="202" t="str">
        <f>IF('[1]附属書類３・円単位'!G13=0,"－",ROUNDDOWN('[1]附属書類３・円単位'!G13/1000000,0))</f>
        <v>－</v>
      </c>
      <c r="H13" s="202" t="str">
        <f>IF('[1]附属書類３・円単位'!H13=0,"－",ROUNDDOWN('[1]附属書類３・円単位'!H13/1000000,0))</f>
        <v>－</v>
      </c>
      <c r="I13" s="202" t="str">
        <f>IF('[1]附属書類３・円単位'!I13=0,"－",ROUNDDOWN('[1]附属書類３・円単位'!I13/1000000,0))</f>
        <v>－</v>
      </c>
      <c r="J13" s="203" t="str">
        <f>IF('[1]附属書類３・円単位'!J13=0,"－",ROUNDDOWN('[1]附属書類３・円単位'!J13/1000000,0))</f>
        <v>－</v>
      </c>
      <c r="K13" s="204" t="str">
        <f>IF('[1]附属書類３・円単位'!K13=0,"－",ROUNDDOWN('[1]附属書類３・円単位'!K13/1000000,0))</f>
        <v>－</v>
      </c>
      <c r="L13" s="205">
        <f>IF('[1]附属書類３・円単位'!L13=0,"－",ROUNDDOWN('[1]附属書類３・円単位'!L13/1000000,0))</f>
        <v>44</v>
      </c>
      <c r="M13" s="175"/>
      <c r="N13" s="80"/>
    </row>
    <row r="14" spans="2:14" ht="12.75">
      <c r="B14" s="9"/>
      <c r="C14" s="22"/>
      <c r="D14" s="337" t="s">
        <v>60</v>
      </c>
      <c r="E14" s="180"/>
      <c r="F14" s="202">
        <f>IF('[1]附属書類３・円単位'!F14=0,"－",ROUNDDOWN('[1]附属書類３・円単位'!F14/1000000,0))</f>
        <v>314</v>
      </c>
      <c r="G14" s="202" t="str">
        <f>IF('[1]附属書類３・円単位'!G14=0,"－",ROUNDDOWN('[1]附属書類３・円単位'!G14/1000000,0))</f>
        <v>－</v>
      </c>
      <c r="H14" s="202" t="str">
        <f>IF('[1]附属書類３・円単位'!H14=0,"－",ROUNDDOWN('[1]附属書類３・円単位'!H14/1000000,0))</f>
        <v>－</v>
      </c>
      <c r="I14" s="202" t="str">
        <f>IF('[1]附属書類３・円単位'!I14=0,"－",ROUNDDOWN('[1]附属書類３・円単位'!I14/1000000,0))</f>
        <v>－</v>
      </c>
      <c r="J14" s="203" t="str">
        <f>IF('[1]附属書類３・円単位'!J14=0,"－",ROUNDDOWN('[1]附属書類３・円単位'!J14/1000000,0))</f>
        <v>－</v>
      </c>
      <c r="K14" s="173" t="str">
        <f>IF('[1]附属書類３・円単位'!K14=0,"－",ROUNDDOWN('[1]附属書類３・円単位'!K14/1000000,0))</f>
        <v>－</v>
      </c>
      <c r="L14" s="205">
        <f>IF('[1]附属書類３・円単位'!L14=0,"－",ROUNDDOWN('[1]附属書類３・円単位'!L14/1000000,0))</f>
        <v>314</v>
      </c>
      <c r="M14" s="175"/>
      <c r="N14" s="80"/>
    </row>
    <row r="15" spans="2:14" ht="13.5" thickBot="1">
      <c r="B15" s="9"/>
      <c r="C15" s="22"/>
      <c r="D15" s="348"/>
      <c r="E15" s="89" t="s">
        <v>204</v>
      </c>
      <c r="F15" s="27">
        <f>IF('[1]附属書類３・円単位'!F15=0,"－",ROUNDDOWN('[1]附属書類３・円単位'!F15/1000000,0))</f>
        <v>314</v>
      </c>
      <c r="G15" s="27" t="str">
        <f>IF('[1]附属書類３・円単位'!G15=0,"－",ROUNDDOWN('[1]附属書類３・円単位'!G15/1000000,0))</f>
        <v>－</v>
      </c>
      <c r="H15" s="27" t="str">
        <f>IF('[1]附属書類３・円単位'!H15=0,"－",ROUNDDOWN('[1]附属書類３・円単位'!H15/1000000,0))</f>
        <v>－</v>
      </c>
      <c r="I15" s="27" t="str">
        <f>IF('[1]附属書類３・円単位'!I15=0,"－",ROUNDDOWN('[1]附属書類３・円単位'!I15/1000000,0))</f>
        <v>－</v>
      </c>
      <c r="J15" s="87" t="str">
        <f>IF('[1]附属書類３・円単位'!J15=0,"－",ROUNDDOWN('[1]附属書類３・円単位'!J15/1000000,0))</f>
        <v>－</v>
      </c>
      <c r="K15" s="173" t="str">
        <f>IF('[1]附属書類３・円単位'!K15=0,"－",ROUNDDOWN('[1]附属書類３・円単位'!K15/1000000,0))</f>
        <v>－</v>
      </c>
      <c r="L15" s="174">
        <f>IF('[1]附属書類３・円単位'!L15=0,"－",ROUNDDOWN('[1]附属書類３・円単位'!L15/1000000,0))</f>
        <v>314</v>
      </c>
      <c r="M15" s="175"/>
      <c r="N15" s="80"/>
    </row>
    <row r="16" spans="2:14" ht="13.5" thickTop="1">
      <c r="B16" s="9"/>
      <c r="C16" s="22"/>
      <c r="D16" s="339" t="s">
        <v>173</v>
      </c>
      <c r="E16" s="340"/>
      <c r="F16" s="102">
        <f>IF('[1]附属書類３・円単位'!F22=0,"－",ROUNDDOWN('[1]附属書類３・円単位'!F22/1000000,0))</f>
        <v>1027</v>
      </c>
      <c r="G16" s="102" t="str">
        <f>IF('[1]附属書類３・円単位'!G22=0,"－",ROUNDDOWN('[1]附属書類３・円単位'!G22/1000000,0))</f>
        <v>－</v>
      </c>
      <c r="H16" s="102" t="str">
        <f>IF('[1]附属書類３・円単位'!H22=0,"－",ROUNDDOWN('[1]附属書類３・円単位'!H22/1000000,0))</f>
        <v>－</v>
      </c>
      <c r="I16" s="102" t="str">
        <f>IF('[1]附属書類３・円単位'!I22=0,"－",ROUNDDOWN('[1]附属書類３・円単位'!I22/1000000,0))</f>
        <v>－</v>
      </c>
      <c r="J16" s="103" t="str">
        <f>IF('[1]附属書類３・円単位'!J22=0,"－",ROUNDDOWN('[1]附属書類３・円単位'!J22/1000000,0))</f>
        <v>－</v>
      </c>
      <c r="K16" s="182" t="str">
        <f>IF('[1]附属書類３・円単位'!K22=0,"－",ROUNDDOWN('[1]附属書類３・円単位'!K22/1000000,0))</f>
        <v>－</v>
      </c>
      <c r="L16" s="216">
        <f>IF('[1]附属書類３・円単位'!L22=0,"－",ROUNDDOWN('[1]附属書類３・円単位'!L22/1000000,0))</f>
        <v>1027</v>
      </c>
      <c r="M16" s="175"/>
      <c r="N16" s="80"/>
    </row>
    <row r="17" spans="2:14" ht="12.75">
      <c r="B17" s="9"/>
      <c r="C17" s="22"/>
      <c r="D17" s="111"/>
      <c r="E17" s="184"/>
      <c r="F17" s="81"/>
      <c r="G17" s="81"/>
      <c r="H17" s="81"/>
      <c r="I17" s="81"/>
      <c r="J17" s="81"/>
      <c r="K17" s="81"/>
      <c r="L17" s="81"/>
      <c r="M17" s="175"/>
      <c r="N17" s="80"/>
    </row>
    <row r="18" spans="2:14" ht="12.75">
      <c r="B18" s="9"/>
      <c r="C18" s="22"/>
      <c r="D18" s="111"/>
      <c r="E18" s="184"/>
      <c r="F18" s="81"/>
      <c r="G18" s="81"/>
      <c r="H18" s="81"/>
      <c r="I18" s="81"/>
      <c r="J18" s="81"/>
      <c r="K18" s="81"/>
      <c r="L18" s="81"/>
      <c r="M18" s="175"/>
      <c r="N18" s="80"/>
    </row>
    <row r="19" spans="2:14" ht="12.75">
      <c r="B19" s="9"/>
      <c r="C19" s="22"/>
      <c r="D19" s="111"/>
      <c r="E19" s="184"/>
      <c r="F19" s="81"/>
      <c r="G19" s="81"/>
      <c r="H19" s="81"/>
      <c r="I19" s="81"/>
      <c r="J19" s="81"/>
      <c r="K19" s="81"/>
      <c r="L19" s="81"/>
      <c r="M19" s="175"/>
      <c r="N19" s="80"/>
    </row>
    <row r="20" spans="2:14" ht="12.75">
      <c r="B20" s="9"/>
      <c r="C20" s="22"/>
      <c r="D20" s="111"/>
      <c r="E20" s="184"/>
      <c r="F20" s="81"/>
      <c r="G20" s="81"/>
      <c r="H20" s="81"/>
      <c r="I20" s="81"/>
      <c r="J20" s="81"/>
      <c r="K20" s="81"/>
      <c r="L20" s="175"/>
      <c r="M20" s="175"/>
      <c r="N20" s="80"/>
    </row>
    <row r="21" spans="2:14" ht="13.5" thickBot="1">
      <c r="B21" s="117"/>
      <c r="C21" s="118"/>
      <c r="D21" s="118"/>
      <c r="E21" s="118"/>
      <c r="F21" s="118"/>
      <c r="G21" s="118"/>
      <c r="H21" s="118"/>
      <c r="I21" s="118"/>
      <c r="J21" s="118"/>
      <c r="K21" s="118"/>
      <c r="L21" s="118"/>
      <c r="M21" s="118"/>
      <c r="N21" s="119"/>
    </row>
  </sheetData>
  <sheetProtection/>
  <mergeCells count="10">
    <mergeCell ref="L9:L10"/>
    <mergeCell ref="D11:E11"/>
    <mergeCell ref="D12:E12"/>
    <mergeCell ref="D13:E13"/>
    <mergeCell ref="D14:D15"/>
    <mergeCell ref="D16:E16"/>
    <mergeCell ref="D9:E10"/>
    <mergeCell ref="F9:H9"/>
    <mergeCell ref="I9:J9"/>
    <mergeCell ref="K9:K10"/>
  </mergeCells>
  <printOptions horizontalCentered="1"/>
  <pageMargins left="0.1968503937007874" right="0.1968503937007874" top="0.9055118110236221" bottom="0.2755905511811024" header="0.31496062992125984" footer="0.31496062992125984"/>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dimension ref="A1:X54"/>
  <sheetViews>
    <sheetView zoomScalePageLayoutView="0" workbookViewId="0" topLeftCell="A1">
      <selection activeCell="D6" sqref="D6"/>
    </sheetView>
  </sheetViews>
  <sheetFormatPr defaultColWidth="9.140625" defaultRowHeight="15"/>
  <cols>
    <col min="1" max="1" width="2.8515625" style="0" customWidth="1"/>
    <col min="2" max="2" width="3.421875" style="0" customWidth="1"/>
    <col min="3" max="3" width="5.28125" style="0" customWidth="1"/>
    <col min="4" max="4" width="9.00390625" style="0" customWidth="1"/>
    <col min="5" max="5" width="27.28125" style="0" customWidth="1"/>
    <col min="6" max="6" width="11.00390625" style="0" customWidth="1"/>
    <col min="7" max="7" width="13.28125" style="0" customWidth="1"/>
    <col min="8" max="8" width="12.7109375" style="0" customWidth="1"/>
    <col min="9" max="22" width="11.7109375" style="0" customWidth="1"/>
    <col min="23" max="23" width="13.00390625" style="0" customWidth="1"/>
    <col min="24" max="24" width="7.140625" style="0" customWidth="1"/>
    <col min="25" max="25" width="2.7109375" style="0" customWidth="1"/>
  </cols>
  <sheetData>
    <row r="1" spans="1:24" ht="12.75">
      <c r="A1" s="1"/>
      <c r="B1" s="1"/>
      <c r="C1" s="1"/>
      <c r="D1" s="1"/>
      <c r="E1" s="1"/>
      <c r="F1" s="1"/>
      <c r="G1" s="1"/>
      <c r="H1" s="1"/>
      <c r="I1" s="1"/>
      <c r="J1" s="1"/>
      <c r="K1" s="1"/>
      <c r="L1" s="1"/>
      <c r="M1" s="1"/>
      <c r="N1" s="1"/>
      <c r="O1" s="1"/>
      <c r="P1" s="1"/>
      <c r="Q1" s="1"/>
      <c r="R1" s="1"/>
      <c r="S1" s="1"/>
      <c r="T1" s="1"/>
      <c r="U1" s="1"/>
      <c r="V1" s="1"/>
      <c r="W1" s="1"/>
      <c r="X1" s="1"/>
    </row>
    <row r="2" spans="1:24" ht="15.75">
      <c r="A2" s="1"/>
      <c r="B2" s="5" t="s">
        <v>89</v>
      </c>
      <c r="C2" s="1"/>
      <c r="D2" s="1"/>
      <c r="E2" s="1"/>
      <c r="F2" s="1"/>
      <c r="G2" s="1"/>
      <c r="H2" s="1"/>
      <c r="I2" s="1"/>
      <c r="J2" s="1"/>
      <c r="K2" s="1"/>
      <c r="L2" s="1"/>
      <c r="M2" s="1"/>
      <c r="N2" s="1"/>
      <c r="O2" s="1"/>
      <c r="P2" s="1"/>
      <c r="Q2" s="1"/>
      <c r="R2" s="1"/>
      <c r="S2" s="1"/>
      <c r="T2" s="1"/>
      <c r="U2" s="1"/>
      <c r="V2" s="1"/>
      <c r="W2" s="1"/>
      <c r="X2" s="1"/>
    </row>
    <row r="3" spans="1:24" ht="13.5" thickBot="1">
      <c r="A3" s="1"/>
      <c r="B3" s="1"/>
      <c r="C3" s="1"/>
      <c r="D3" s="1"/>
      <c r="E3" s="1"/>
      <c r="F3" s="1"/>
      <c r="G3" s="1"/>
      <c r="H3" s="1"/>
      <c r="I3" s="1"/>
      <c r="J3" s="1"/>
      <c r="K3" s="1"/>
      <c r="L3" s="1"/>
      <c r="M3" s="1"/>
      <c r="N3" s="1"/>
      <c r="O3" s="1"/>
      <c r="P3" s="1"/>
      <c r="Q3" s="1"/>
      <c r="R3" s="1"/>
      <c r="S3" s="1"/>
      <c r="T3" s="1"/>
      <c r="U3" s="1"/>
      <c r="V3" s="1"/>
      <c r="W3" s="1"/>
      <c r="X3" s="1"/>
    </row>
    <row r="4" spans="1:24" ht="12.75">
      <c r="A4" s="1"/>
      <c r="B4" s="6"/>
      <c r="C4" s="7"/>
      <c r="D4" s="7"/>
      <c r="E4" s="7"/>
      <c r="F4" s="7"/>
      <c r="G4" s="7"/>
      <c r="H4" s="7"/>
      <c r="I4" s="7"/>
      <c r="J4" s="7"/>
      <c r="K4" s="7"/>
      <c r="L4" s="7"/>
      <c r="M4" s="7"/>
      <c r="N4" s="7"/>
      <c r="O4" s="7"/>
      <c r="P4" s="7"/>
      <c r="Q4" s="7"/>
      <c r="R4" s="7"/>
      <c r="S4" s="7"/>
      <c r="T4" s="7"/>
      <c r="U4" s="7"/>
      <c r="V4" s="7"/>
      <c r="W4" s="7"/>
      <c r="X4" s="8"/>
    </row>
    <row r="5" spans="1:24" ht="18.75">
      <c r="A5" s="1"/>
      <c r="B5" s="9"/>
      <c r="C5" s="121" t="s">
        <v>90</v>
      </c>
      <c r="D5" s="11" t="s">
        <v>205</v>
      </c>
      <c r="E5" s="12"/>
      <c r="F5" s="12"/>
      <c r="G5" s="12"/>
      <c r="H5" s="12"/>
      <c r="I5" s="12"/>
      <c r="J5" s="12"/>
      <c r="K5" s="12"/>
      <c r="L5" s="12"/>
      <c r="M5" s="12"/>
      <c r="N5" s="12"/>
      <c r="O5" s="12"/>
      <c r="P5" s="12"/>
      <c r="Q5" s="12"/>
      <c r="R5" s="12"/>
      <c r="S5" s="12"/>
      <c r="T5" s="12"/>
      <c r="U5" s="12"/>
      <c r="V5" s="12"/>
      <c r="W5" s="12"/>
      <c r="X5" s="13"/>
    </row>
    <row r="6" spans="1:24" ht="14.25">
      <c r="A6" s="1"/>
      <c r="B6" s="14"/>
      <c r="C6" s="12"/>
      <c r="D6" s="12"/>
      <c r="E6" s="12"/>
      <c r="F6" s="12"/>
      <c r="G6" s="12"/>
      <c r="H6" s="12"/>
      <c r="I6" s="15"/>
      <c r="J6" s="15"/>
      <c r="K6" s="15"/>
      <c r="L6" s="15"/>
      <c r="M6" s="15"/>
      <c r="N6" s="1"/>
      <c r="O6" s="1"/>
      <c r="P6" s="1"/>
      <c r="Q6" s="1"/>
      <c r="R6" s="16"/>
      <c r="S6" s="16"/>
      <c r="T6" s="16"/>
      <c r="U6" s="16"/>
      <c r="V6" s="16"/>
      <c r="W6" s="17" t="s">
        <v>206</v>
      </c>
      <c r="X6" s="13"/>
    </row>
    <row r="7" spans="1:24" ht="12.75">
      <c r="A7" s="1"/>
      <c r="B7" s="14"/>
      <c r="C7" s="12"/>
      <c r="D7" s="12"/>
      <c r="E7" s="12"/>
      <c r="F7" s="12"/>
      <c r="G7" s="12"/>
      <c r="H7" s="12"/>
      <c r="I7" s="12"/>
      <c r="J7" s="12"/>
      <c r="K7" s="12"/>
      <c r="L7" s="12"/>
      <c r="M7" s="12"/>
      <c r="N7" s="12"/>
      <c r="O7" s="12"/>
      <c r="P7" s="12"/>
      <c r="Q7" s="12"/>
      <c r="R7" s="12"/>
      <c r="S7" s="12"/>
      <c r="T7" s="12"/>
      <c r="U7" s="12"/>
      <c r="V7" s="12"/>
      <c r="W7" s="12"/>
      <c r="X7" s="13"/>
    </row>
    <row r="8" spans="1:24" ht="15.75">
      <c r="A8" s="1"/>
      <c r="B8" s="14"/>
      <c r="C8" s="18" t="s">
        <v>4</v>
      </c>
      <c r="D8" s="19"/>
      <c r="E8" s="12"/>
      <c r="F8" s="12"/>
      <c r="G8" s="185">
        <f>IF('[1]政策シート・円単位(本省４)'!G8=0,"",ROUNDDOWN('[1]政策シート・円単位(本省４)'!G8/1000000,0))</f>
        <v>7875</v>
      </c>
      <c r="H8" s="21" t="s">
        <v>176</v>
      </c>
      <c r="I8" s="12"/>
      <c r="J8" s="12"/>
      <c r="K8" s="12"/>
      <c r="L8" s="12"/>
      <c r="M8" s="12"/>
      <c r="N8" s="12"/>
      <c r="O8" s="12"/>
      <c r="P8" s="12"/>
      <c r="Q8" s="12"/>
      <c r="R8" s="12"/>
      <c r="S8" s="12"/>
      <c r="T8" s="12"/>
      <c r="U8" s="12"/>
      <c r="V8" s="12"/>
      <c r="W8" s="12"/>
      <c r="X8" s="13"/>
    </row>
    <row r="9" spans="1:24" ht="12.75">
      <c r="A9" s="1"/>
      <c r="B9" s="14"/>
      <c r="C9" s="12"/>
      <c r="D9" s="12"/>
      <c r="E9" s="12"/>
      <c r="F9" s="12"/>
      <c r="G9" s="12"/>
      <c r="H9" s="12"/>
      <c r="I9" s="12"/>
      <c r="J9" s="12"/>
      <c r="K9" s="12"/>
      <c r="L9" s="12"/>
      <c r="M9" s="12"/>
      <c r="N9" s="12"/>
      <c r="O9" s="12"/>
      <c r="P9" s="12"/>
      <c r="Q9" s="12"/>
      <c r="R9" s="12"/>
      <c r="S9" s="12"/>
      <c r="T9" s="12"/>
      <c r="U9" s="12"/>
      <c r="V9" s="12"/>
      <c r="W9" s="12"/>
      <c r="X9" s="13"/>
    </row>
    <row r="10" spans="1:24" ht="12.75">
      <c r="A10" s="1"/>
      <c r="B10" s="14"/>
      <c r="C10" s="12"/>
      <c r="D10" s="22"/>
      <c r="E10" s="22"/>
      <c r="F10" s="22"/>
      <c r="G10" s="22"/>
      <c r="H10" s="22"/>
      <c r="I10" s="22"/>
      <c r="J10" s="22"/>
      <c r="K10" s="22"/>
      <c r="L10" s="22"/>
      <c r="M10" s="22"/>
      <c r="N10" s="22"/>
      <c r="O10" s="22"/>
      <c r="P10" s="22"/>
      <c r="Q10" s="22"/>
      <c r="R10" s="22"/>
      <c r="S10" s="22"/>
      <c r="T10" s="22"/>
      <c r="U10" s="22"/>
      <c r="V10" s="22"/>
      <c r="W10" s="23" t="s">
        <v>5</v>
      </c>
      <c r="X10" s="13"/>
    </row>
    <row r="11" spans="1:24" ht="13.5" thickBot="1">
      <c r="A11" s="1"/>
      <c r="B11" s="14"/>
      <c r="C11" s="12"/>
      <c r="D11" s="318" t="s">
        <v>95</v>
      </c>
      <c r="E11" s="319"/>
      <c r="F11" s="319"/>
      <c r="G11" s="320"/>
      <c r="H11" s="318" t="s">
        <v>96</v>
      </c>
      <c r="I11" s="319"/>
      <c r="J11" s="319"/>
      <c r="K11" s="330"/>
      <c r="L11" s="330"/>
      <c r="M11" s="330"/>
      <c r="N11" s="330"/>
      <c r="O11" s="330"/>
      <c r="P11" s="330"/>
      <c r="Q11" s="330"/>
      <c r="R11" s="330"/>
      <c r="S11" s="330"/>
      <c r="T11" s="330"/>
      <c r="U11" s="123"/>
      <c r="V11" s="123"/>
      <c r="W11" s="326" t="s">
        <v>97</v>
      </c>
      <c r="X11" s="13"/>
    </row>
    <row r="12" spans="1:24" ht="47.25" customHeight="1" thickBot="1" thickTop="1">
      <c r="A12" s="1"/>
      <c r="B12" s="14"/>
      <c r="C12" s="12"/>
      <c r="D12" s="321"/>
      <c r="E12" s="322"/>
      <c r="F12" s="322"/>
      <c r="G12" s="329"/>
      <c r="H12" s="124" t="s">
        <v>98</v>
      </c>
      <c r="I12" s="125" t="s">
        <v>99</v>
      </c>
      <c r="J12" s="126" t="s">
        <v>100</v>
      </c>
      <c r="K12" s="127" t="s">
        <v>101</v>
      </c>
      <c r="L12" s="128" t="s">
        <v>102</v>
      </c>
      <c r="M12" s="108" t="s">
        <v>103</v>
      </c>
      <c r="N12" s="108" t="s">
        <v>104</v>
      </c>
      <c r="O12" s="129" t="s">
        <v>105</v>
      </c>
      <c r="P12" s="108" t="s">
        <v>106</v>
      </c>
      <c r="Q12" s="129" t="s">
        <v>107</v>
      </c>
      <c r="R12" s="108" t="s">
        <v>108</v>
      </c>
      <c r="S12" s="108" t="s">
        <v>109</v>
      </c>
      <c r="T12" s="108" t="s">
        <v>110</v>
      </c>
      <c r="U12" s="128" t="s">
        <v>111</v>
      </c>
      <c r="V12" s="109" t="s">
        <v>112</v>
      </c>
      <c r="W12" s="331"/>
      <c r="X12" s="13"/>
    </row>
    <row r="13" spans="1:24" ht="14.25" thickBot="1" thickTop="1">
      <c r="A13" s="1"/>
      <c r="B13" s="14"/>
      <c r="C13" s="12"/>
      <c r="D13" s="130" t="s">
        <v>57</v>
      </c>
      <c r="E13" s="131"/>
      <c r="F13" s="131"/>
      <c r="G13" s="132">
        <f>IF('[1]政策シート・円単位(本省４)'!G13=0,"－",ROUNDDOWN('[1]政策シート・円単位(本省４)'!G13/1000000,0))</f>
        <v>340</v>
      </c>
      <c r="H13" s="217">
        <f>IF('[1]政策シート・円単位(本省４)'!H13=0,"－",ROUNDDOWN('[1]政策シート・円単位(本省４)'!H13/1000000,0))</f>
        <v>285</v>
      </c>
      <c r="I13" s="133">
        <f>IF('[1]政策シート・円単位(本省４)'!I13=0,"－",ROUNDDOWN('[1]政策シート・円単位(本省４)'!I13/1000000,0))</f>
        <v>17</v>
      </c>
      <c r="J13" s="218">
        <f>IF('[1]政策シート・円単位(本省４)'!J13=0,"－",ROUNDDOWN('[1]政策シート・円単位(本省４)'!J13/1000000,0))</f>
        <v>37</v>
      </c>
      <c r="K13" s="88" t="str">
        <f>IF('[1]政策シート・円単位(本省４)'!K13=0,"－",ROUNDDOWN('[1]政策シート・円単位(本省４)'!K13/1000000,0))</f>
        <v>－</v>
      </c>
      <c r="L13" s="27" t="str">
        <f>IF('[1]政策シート・円単位(本省４)'!L13=0,"－",ROUNDDOWN('[1]政策シート・円単位(本省４)'!L13/1000000,0))</f>
        <v>－</v>
      </c>
      <c r="M13" s="27" t="str">
        <f>IF('[1]政策シート・円単位(本省４)'!M13=0,"－",ROUNDDOWN('[1]政策シート・円単位(本省４)'!M13/1000000,0))</f>
        <v>－</v>
      </c>
      <c r="N13" s="27" t="str">
        <f>IF('[1]政策シート・円単位(本省４)'!N13=0,"－",ROUNDDOWN('[1]政策シート・円単位(本省４)'!N13/1000000,0))</f>
        <v>－</v>
      </c>
      <c r="O13" s="27" t="str">
        <f>IF('[1]政策シート・円単位(本省４)'!O13=0,"－",ROUNDDOWN('[1]政策シート・円単位(本省４)'!O13/1000000,0))</f>
        <v>－</v>
      </c>
      <c r="P13" s="27" t="str">
        <f>IF('[1]政策シート・円単位(本省４)'!P13=0,"－",ROUNDDOWN('[1]政策シート・円単位(本省４)'!P13/1000000,0))</f>
        <v>－</v>
      </c>
      <c r="Q13" s="27" t="str">
        <f>IF('[1]政策シート・円単位(本省４)'!Q13=0,"－",ROUNDDOWN('[1]政策シート・円単位(本省４)'!Q13/1000000,0))</f>
        <v>－</v>
      </c>
      <c r="R13" s="27" t="str">
        <f>IF('[1]政策シート・円単位(本省４)'!R13=0,"－",ROUNDDOWN('[1]政策シート・円単位(本省４)'!R13/1000000,0))</f>
        <v>－</v>
      </c>
      <c r="S13" s="27" t="str">
        <f>IF('[1]政策シート・円単位(本省４)'!S13=0,"－",ROUNDDOWN('[1]政策シート・円単位(本省４)'!S13/1000000,0))</f>
        <v>－</v>
      </c>
      <c r="T13" s="27" t="str">
        <f>IF('[1]政策シート・円単位(本省４)'!T13=0,"－",ROUNDDOWN('[1]政策シート・円単位(本省４)'!T13/1000000,0))</f>
        <v>－</v>
      </c>
      <c r="U13" s="27" t="str">
        <f>IF('[1]政策シート・円単位(本省４)'!U13=0,"－",ROUNDDOWN('[1]政策シート・円単位(本省４)'!U13/1000000,0))</f>
        <v>－</v>
      </c>
      <c r="V13" s="87" t="str">
        <f>IF('[1]政策シート・円単位(本省４)'!V13=0,"－",ROUNDDOWN('[1]政策シート・円単位(本省４)'!V13/1000000,0))</f>
        <v>－</v>
      </c>
      <c r="W13" s="88" t="str">
        <f>IF('[1]政策シート・円単位(本省４)'!W13=0,"－",ROUNDDOWN('[1]政策シート・円単位(本省４)'!W13/1000000,0))</f>
        <v>－</v>
      </c>
      <c r="X13" s="13"/>
    </row>
    <row r="14" spans="1:24" ht="13.5" thickTop="1">
      <c r="A14" s="1"/>
      <c r="B14" s="14"/>
      <c r="C14" s="12"/>
      <c r="D14" s="136" t="s">
        <v>58</v>
      </c>
      <c r="E14" s="137"/>
      <c r="F14" s="137"/>
      <c r="G14" s="138">
        <f>IF('[1]政策シート・円単位(本省４)'!G14=0,"－",ROUNDDOWN('[1]政策シート・円単位(本省４)'!G14/1000000,0))</f>
        <v>1131</v>
      </c>
      <c r="H14" s="138" t="s">
        <v>88</v>
      </c>
      <c r="I14" s="138" t="s">
        <v>88</v>
      </c>
      <c r="J14" s="138" t="s">
        <v>88</v>
      </c>
      <c r="K14" s="138" t="str">
        <f>IF('[1]政策シート・円単位(本省４)'!K14=0,"－",ROUNDDOWN('[1]政策シート・円単位(本省４)'!K14/1000000,0))</f>
        <v>－</v>
      </c>
      <c r="L14" s="138" t="str">
        <f>IF('[1]政策シート・円単位(本省４)'!L14=0,"－",ROUNDDOWN('[1]政策シート・円単位(本省４)'!L14/1000000,0))</f>
        <v>－</v>
      </c>
      <c r="M14" s="138" t="str">
        <f>IF('[1]政策シート・円単位(本省４)'!M14=0,"－",ROUNDDOWN('[1]政策シート・円単位(本省４)'!M14/1000000,0))</f>
        <v>－</v>
      </c>
      <c r="N14" s="138" t="str">
        <f>IF('[1]政策シート・円単位(本省４)'!N14=0,"－",ROUNDDOWN('[1]政策シート・円単位(本省４)'!N14/1000000,0))</f>
        <v>－</v>
      </c>
      <c r="O14" s="138" t="str">
        <f>IF('[1]政策シート・円単位(本省４)'!O14=0,"－",ROUNDDOWN('[1]政策シート・円単位(本省４)'!O14/1000000,0))</f>
        <v>－</v>
      </c>
      <c r="P14" s="138" t="str">
        <f>IF('[1]政策シート・円単位(本省４)'!P14=0,"－",ROUNDDOWN('[1]政策シート・円単位(本省４)'!P14/1000000,0))</f>
        <v>－</v>
      </c>
      <c r="Q14" s="138" t="str">
        <f>IF('[1]政策シート・円単位(本省４)'!Q14=0,"－",ROUNDDOWN('[1]政策シート・円単位(本省４)'!Q14/1000000,0))</f>
        <v>－</v>
      </c>
      <c r="R14" s="138">
        <f>IF('[1]政策シート・円単位(本省４)'!R14=0,"－",ROUNDDOWN('[1]政策シート・円単位(本省４)'!R14/1000000,0))</f>
        <v>45</v>
      </c>
      <c r="S14" s="138">
        <f>IF('[1]政策シート・円単位(本省４)'!S14=0,"－",ROUNDDOWN('[1]政策シート・円単位(本省４)'!S14/1000000,0))</f>
        <v>7</v>
      </c>
      <c r="T14" s="138">
        <f>IF('[1]政策シート・円単位(本省４)'!T14=0,"－",ROUNDDOWN('[1]政策シート・円単位(本省４)'!T14/1000000,0))</f>
        <v>1080</v>
      </c>
      <c r="U14" s="138" t="str">
        <f>IF('[1]政策シート・円単位(本省４)'!U14=0,"－",ROUNDDOWN('[1]政策シート・円単位(本省４)'!U14/1000000,0))</f>
        <v>－</v>
      </c>
      <c r="V14" s="139">
        <f>IF('[1]政策シート・円単位(本省４)'!V14=0,"－",ROUNDDOWN('[1]政策シート・円単位(本省４)'!V14/1000000,0))</f>
        <v>-2</v>
      </c>
      <c r="W14" s="140" t="str">
        <f>IF('[1]政策シート・円単位(本省４)'!W14=0,"－",ROUNDDOWN('[1]政策シート・円単位(本省４)'!W14/1000000,0))</f>
        <v>－</v>
      </c>
      <c r="X14" s="13"/>
    </row>
    <row r="15" spans="1:24" ht="12.75">
      <c r="A15" s="1"/>
      <c r="B15" s="14"/>
      <c r="C15" s="12"/>
      <c r="D15" s="141" t="s">
        <v>113</v>
      </c>
      <c r="E15" s="142"/>
      <c r="F15" s="142"/>
      <c r="G15" s="143">
        <f>IF('[1]政策シート・円単位(本省４)'!G15=0,"－",ROUNDDOWN('[1]政策シート・円単位(本省４)'!G15/1000000,0))</f>
        <v>34</v>
      </c>
      <c r="H15" s="143" t="s">
        <v>88</v>
      </c>
      <c r="I15" s="143" t="s">
        <v>88</v>
      </c>
      <c r="J15" s="143" t="s">
        <v>88</v>
      </c>
      <c r="K15" s="143" t="s">
        <v>88</v>
      </c>
      <c r="L15" s="143" t="s">
        <v>88</v>
      </c>
      <c r="M15" s="143" t="s">
        <v>88</v>
      </c>
      <c r="N15" s="143" t="s">
        <v>88</v>
      </c>
      <c r="O15" s="143" t="s">
        <v>88</v>
      </c>
      <c r="P15" s="143" t="s">
        <v>88</v>
      </c>
      <c r="Q15" s="143" t="s">
        <v>88</v>
      </c>
      <c r="R15" s="143" t="s">
        <v>88</v>
      </c>
      <c r="S15" s="143" t="s">
        <v>88</v>
      </c>
      <c r="T15" s="143">
        <f>IF('[1]政策シート・円単位(本省４)'!T15=0,"－",ROUNDDOWN('[1]政策シート・円単位(本省４)'!T15/1000000,0))</f>
        <v>34</v>
      </c>
      <c r="U15" s="143" t="s">
        <v>88</v>
      </c>
      <c r="V15" s="144" t="s">
        <v>88</v>
      </c>
      <c r="W15" s="145" t="str">
        <f>IF('[1]政策シート・円単位(本省４)'!W15=0,"－",ROUNDDOWN('[1]政策シート・円単位(本省４)'!W15/1000000,0))</f>
        <v>－</v>
      </c>
      <c r="X15" s="13"/>
    </row>
    <row r="16" spans="1:24" ht="12.75">
      <c r="A16" s="1"/>
      <c r="B16" s="14"/>
      <c r="C16" s="12"/>
      <c r="D16" s="136" t="s">
        <v>114</v>
      </c>
      <c r="E16" s="137"/>
      <c r="F16" s="137"/>
      <c r="G16" s="27">
        <f>IF('[1]政策シート・円単位(本省４)'!G16=0,"－",ROUNDDOWN('[1]政策シート・円単位(本省４)'!G16/1000000,0))</f>
        <v>6369</v>
      </c>
      <c r="H16" s="190" t="str">
        <f>IF('[1]政策シート・円単位(本省４)'!H16=0,"－",ROUNDDOWN('[1]政策シート・円単位(本省４)'!H16/1000000,0))</f>
        <v>－</v>
      </c>
      <c r="I16" s="190" t="str">
        <f>IF('[1]政策シート・円単位(本省４)'!I16=0,"－",ROUNDDOWN('[1]政策シート・円単位(本省４)'!I16/1000000,0))</f>
        <v>－</v>
      </c>
      <c r="J16" s="190" t="str">
        <f>IF('[1]政策シート・円単位(本省４)'!J16=0,"－",ROUNDDOWN('[1]政策シート・円単位(本省４)'!J16/1000000,0))</f>
        <v>－</v>
      </c>
      <c r="K16" s="27" t="str">
        <f>IF('[1]政策シート・円単位(本省４)'!K16=0,"－",ROUNDDOWN('[1]政策シート・円単位(本省４)'!K16/1000000,0))</f>
        <v>－</v>
      </c>
      <c r="L16" s="27" t="str">
        <f>IF('[1]政策シート・円単位(本省４)'!L16=0,"－",ROUNDDOWN('[1]政策シート・円単位(本省４)'!L16/1000000,0))</f>
        <v>－</v>
      </c>
      <c r="M16" s="27" t="str">
        <f>IF('[1]政策シート・円単位(本省４)'!M16=0,"－",ROUNDDOWN('[1]政策シート・円単位(本省４)'!M16/1000000,0))</f>
        <v>－</v>
      </c>
      <c r="N16" s="27" t="str">
        <f>IF('[1]政策シート・円単位(本省４)'!N16=0,"－",ROUNDDOWN('[1]政策シート・円単位(本省４)'!N16/1000000,0))</f>
        <v>－</v>
      </c>
      <c r="O16" s="27" t="str">
        <f>IF('[1]政策シート・円単位(本省４)'!O16=0,"－",ROUNDDOWN('[1]政策シート・円単位(本省４)'!O16/1000000,0))</f>
        <v>－</v>
      </c>
      <c r="P16" s="27" t="str">
        <f>IF('[1]政策シート・円単位(本省４)'!P16=0,"－",ROUNDDOWN('[1]政策シート・円単位(本省４)'!P16/1000000,0))</f>
        <v>－</v>
      </c>
      <c r="Q16" s="27" t="str">
        <f>IF('[1]政策シート・円単位(本省４)'!Q16=0,"－",ROUNDDOWN('[1]政策シート・円単位(本省４)'!Q16/1000000,0))</f>
        <v>－</v>
      </c>
      <c r="R16" s="27">
        <f>IF('[1]政策シート・円単位(本省４)'!R16=0,"－",ROUNDDOWN('[1]政策シート・円単位(本省４)'!R16/1000000,0))</f>
        <v>6359</v>
      </c>
      <c r="S16" s="27">
        <f>IF('[1]政策シート・円単位(本省４)'!S16=0,"－",ROUNDDOWN('[1]政策シート・円単位(本省４)'!S16/1000000,0))</f>
        <v>9</v>
      </c>
      <c r="T16" s="27" t="str">
        <f>IF('[1]政策シート・円単位(本省４)'!T16=0,"－",ROUNDDOWN('[1]政策シート・円単位(本省４)'!T16/1000000,0))</f>
        <v>－</v>
      </c>
      <c r="U16" s="27" t="str">
        <f>IF('[1]政策シート・円単位(本省４)'!U16=0,"－",ROUNDDOWN('[1]政策シート・円単位(本省４)'!U16/1000000,0))</f>
        <v>－</v>
      </c>
      <c r="V16" s="87" t="str">
        <f>IF('[1]政策シート・円単位(本省４)'!V16=0,"－",ROUNDDOWN('[1]政策シート・円単位(本省４)'!V16/1000000,0))</f>
        <v>－</v>
      </c>
      <c r="W16" s="88">
        <f>IF('[1]政策シート・円単位(本省４)'!W16=0,"－",ROUNDDOWN('[1]政策シート・円単位(本省４)'!W16/1000000,0))</f>
        <v>8074</v>
      </c>
      <c r="X16" s="13"/>
    </row>
    <row r="17" spans="1:24" ht="13.5" thickBot="1">
      <c r="A17" s="1"/>
      <c r="B17" s="14"/>
      <c r="C17" s="12"/>
      <c r="D17" s="147"/>
      <c r="E17" s="309" t="s">
        <v>207</v>
      </c>
      <c r="F17" s="310"/>
      <c r="G17" s="27">
        <f>IF('[1]政策シート・円単位(本省４)'!G17=0,"－",ROUNDDOWN('[1]政策シート・円単位(本省４)'!G17/1000000,0))</f>
        <v>6369</v>
      </c>
      <c r="H17" s="190" t="str">
        <f>IF('[1]政策シート・円単位(本省４)'!H17=0,"－",ROUNDDOWN('[1]政策シート・円単位(本省４)'!H17/1000000,0))</f>
        <v>－</v>
      </c>
      <c r="I17" s="190" t="str">
        <f>IF('[1]政策シート・円単位(本省４)'!I17=0,"－",ROUNDDOWN('[1]政策シート・円単位(本省４)'!I17/1000000,0))</f>
        <v>－</v>
      </c>
      <c r="J17" s="190" t="str">
        <f>IF('[1]政策シート・円単位(本省４)'!J17=0,"－",ROUNDDOWN('[1]政策シート・円単位(本省４)'!J17/1000000,0))</f>
        <v>－</v>
      </c>
      <c r="K17" s="27" t="str">
        <f>IF('[1]政策シート・円単位(本省４)'!K17=0,"－",ROUNDDOWN('[1]政策シート・円単位(本省４)'!K17/1000000,0))</f>
        <v>－</v>
      </c>
      <c r="L17" s="27" t="str">
        <f>IF('[1]政策シート・円単位(本省４)'!L17=0,"－",ROUNDDOWN('[1]政策シート・円単位(本省４)'!L17/1000000,0))</f>
        <v>－</v>
      </c>
      <c r="M17" s="27" t="str">
        <f>IF('[1]政策シート・円単位(本省４)'!M17=0,"－",ROUNDDOWN('[1]政策シート・円単位(本省４)'!M17/1000000,0))</f>
        <v>－</v>
      </c>
      <c r="N17" s="27" t="str">
        <f>IF('[1]政策シート・円単位(本省４)'!N17=0,"－",ROUNDDOWN('[1]政策シート・円単位(本省４)'!N17/1000000,0))</f>
        <v>－</v>
      </c>
      <c r="O17" s="27" t="str">
        <f>IF('[1]政策シート・円単位(本省４)'!O17=0,"－",ROUNDDOWN('[1]政策シート・円単位(本省４)'!O17/1000000,0))</f>
        <v>－</v>
      </c>
      <c r="P17" s="27" t="str">
        <f>IF('[1]政策シート・円単位(本省４)'!P17=0,"－",ROUNDDOWN('[1]政策シート・円単位(本省４)'!P17/1000000,0))</f>
        <v>－</v>
      </c>
      <c r="Q17" s="27" t="str">
        <f>IF('[1]政策シート・円単位(本省４)'!Q17=0,"－",ROUNDDOWN('[1]政策シート・円単位(本省４)'!Q17/1000000,0))</f>
        <v>－</v>
      </c>
      <c r="R17" s="27">
        <f>IF('[1]政策シート・円単位(本省４)'!R17=0,"－",ROUNDDOWN('[1]政策シート・円単位(本省４)'!R17/1000000,0))</f>
        <v>6359</v>
      </c>
      <c r="S17" s="27">
        <f>IF('[1]政策シート・円単位(本省４)'!S17=0,"－",ROUNDDOWN('[1]政策シート・円単位(本省４)'!S17/1000000,0))</f>
        <v>9</v>
      </c>
      <c r="T17" s="27" t="str">
        <f>IF('[1]政策シート・円単位(本省４)'!T17=0,"－",ROUNDDOWN('[1]政策シート・円単位(本省４)'!T17/1000000,0))</f>
        <v>－</v>
      </c>
      <c r="U17" s="27" t="str">
        <f>IF('[1]政策シート・円単位(本省４)'!U17=0,"－",ROUNDDOWN('[1]政策シート・円単位(本省４)'!U17/1000000,0))</f>
        <v>－</v>
      </c>
      <c r="V17" s="87" t="str">
        <f>IF('[1]政策シート・円単位(本省４)'!V17=0,"－",ROUNDDOWN('[1]政策シート・円単位(本省４)'!V17/1000000,0))</f>
        <v>－</v>
      </c>
      <c r="W17" s="88">
        <f>IF('[1]政策シート・円単位(本省４)'!W17=0,"－",ROUNDDOWN('[1]政策シート・円単位(本省４)'!W17/1000000,0))</f>
        <v>8074</v>
      </c>
      <c r="X17" s="13"/>
    </row>
    <row r="18" spans="1:24" ht="13.5" thickTop="1">
      <c r="A18" s="1"/>
      <c r="B18" s="14"/>
      <c r="C18" s="12"/>
      <c r="D18" s="150" t="s">
        <v>118</v>
      </c>
      <c r="E18" s="151"/>
      <c r="F18" s="151"/>
      <c r="G18" s="102">
        <f>IF('[1]政策シート・円単位(本省４)'!G20=0,"－",ROUNDDOWN('[1]政策シート・円単位(本省４)'!G20/1000000,0))</f>
        <v>7875</v>
      </c>
      <c r="H18" s="102">
        <f>IF('[1]政策シート・円単位(本省４)'!H20=0,"－",ROUNDDOWN('[1]政策シート・円単位(本省４)'!H20/1000000,0))</f>
        <v>285</v>
      </c>
      <c r="I18" s="102">
        <f>IF('[1]政策シート・円単位(本省４)'!I20=0,"－",ROUNDDOWN('[1]政策シート・円単位(本省４)'!I20/1000000,0))</f>
        <v>17</v>
      </c>
      <c r="J18" s="102">
        <f>IF('[1]政策シート・円単位(本省４)'!J20=0,"－",ROUNDDOWN('[1]政策シート・円単位(本省４)'!J20/1000000,0))</f>
        <v>37</v>
      </c>
      <c r="K18" s="102" t="str">
        <f>IF('[1]政策シート・円単位(本省４)'!K20=0,"－",ROUNDDOWN('[1]政策シート・円単位(本省４)'!K20/1000000,0))</f>
        <v>－</v>
      </c>
      <c r="L18" s="102" t="str">
        <f>IF('[1]政策シート・円単位(本省４)'!L20=0,"－",ROUNDDOWN('[1]政策シート・円単位(本省４)'!L20/1000000,0))</f>
        <v>－</v>
      </c>
      <c r="M18" s="102" t="str">
        <f>IF('[1]政策シート・円単位(本省４)'!M20=0,"－",ROUNDDOWN('[1]政策シート・円単位(本省４)'!M20/1000000,0))</f>
        <v>－</v>
      </c>
      <c r="N18" s="102" t="str">
        <f>IF('[1]政策シート・円単位(本省４)'!N20=0,"－",ROUNDDOWN('[1]政策シート・円単位(本省４)'!N20/1000000,0))</f>
        <v>－</v>
      </c>
      <c r="O18" s="102" t="str">
        <f>IF('[1]政策シート・円単位(本省４)'!O20=0,"－",ROUNDDOWN('[1]政策シート・円単位(本省４)'!O20/1000000,0))</f>
        <v>－</v>
      </c>
      <c r="P18" s="102" t="str">
        <f>IF('[1]政策シート・円単位(本省４)'!P20=0,"－",ROUNDDOWN('[1]政策シート・円単位(本省４)'!P20/1000000,0))</f>
        <v>－</v>
      </c>
      <c r="Q18" s="102" t="str">
        <f>IF('[1]政策シート・円単位(本省４)'!Q20=0,"－",ROUNDDOWN('[1]政策シート・円単位(本省４)'!Q20/1000000,0))</f>
        <v>－</v>
      </c>
      <c r="R18" s="102">
        <f>IF('[1]政策シート・円単位(本省４)'!R20=0,"－",ROUNDDOWN('[1]政策シート・円単位(本省４)'!R20/1000000,0))</f>
        <v>6404</v>
      </c>
      <c r="S18" s="102">
        <f>IF('[1]政策シート・円単位(本省４)'!S20=0,"－",ROUNDDOWN('[1]政策シート・円単位(本省４)'!S20/1000000,0))</f>
        <v>17</v>
      </c>
      <c r="T18" s="102">
        <f>IF('[1]政策シート・円単位(本省４)'!T20=0,"－",ROUNDDOWN('[1]政策シート・円単位(本省４)'!T20/1000000,0))</f>
        <v>1115</v>
      </c>
      <c r="U18" s="102" t="str">
        <f>IF('[1]政策シート・円単位(本省４)'!U20=0,"－",ROUNDDOWN('[1]政策シート・円単位(本省４)'!U20/1000000,0))</f>
        <v>－</v>
      </c>
      <c r="V18" s="103">
        <f>IF('[1]政策シート・円単位(本省４)'!V20=0,"－",ROUNDDOWN('[1]政策シート・円単位(本省４)'!V20/1000000,0))</f>
        <v>-2</v>
      </c>
      <c r="W18" s="104" t="str">
        <f>IF('[1]政策シート・円単位(本省４)'!W20=0,"－",ROUNDDOWN('[1]政策シート・円単位(本省４)'!W20/1000000,0))</f>
        <v>－</v>
      </c>
      <c r="X18" s="13"/>
    </row>
    <row r="19" spans="1:24" ht="12.75">
      <c r="A19" s="1"/>
      <c r="B19" s="14"/>
      <c r="C19" s="12"/>
      <c r="D19" s="22"/>
      <c r="E19" s="12"/>
      <c r="F19" s="12"/>
      <c r="G19" s="154">
        <f>IF('[1]政策シート・円単位(本省４)'!G21=0,"",ROUNDDOWN('[1]政策シート・円単位(本省４)'!G21/1000000,0))</f>
      </c>
      <c r="H19" s="107"/>
      <c r="I19" s="107"/>
      <c r="J19" s="107"/>
      <c r="K19" s="107"/>
      <c r="L19" s="107"/>
      <c r="M19" s="107"/>
      <c r="N19" s="107"/>
      <c r="O19" s="107"/>
      <c r="P19" s="107"/>
      <c r="Q19" s="107"/>
      <c r="R19" s="107"/>
      <c r="S19" s="107"/>
      <c r="T19" s="107"/>
      <c r="U19" s="107"/>
      <c r="V19" s="107"/>
      <c r="W19" s="158"/>
      <c r="X19" s="13"/>
    </row>
    <row r="20" spans="1:24" ht="12.75">
      <c r="A20" s="1"/>
      <c r="B20" s="14"/>
      <c r="C20" s="12"/>
      <c r="D20" s="157" t="s">
        <v>119</v>
      </c>
      <c r="E20" s="153"/>
      <c r="F20" s="153"/>
      <c r="G20" s="27" t="s">
        <v>88</v>
      </c>
      <c r="H20" s="107"/>
      <c r="I20" s="107"/>
      <c r="J20" s="107"/>
      <c r="K20" s="107"/>
      <c r="L20" s="107"/>
      <c r="M20" s="107"/>
      <c r="N20" s="107"/>
      <c r="O20" s="107"/>
      <c r="P20" s="107"/>
      <c r="Q20" s="107"/>
      <c r="R20" s="107"/>
      <c r="S20" s="107"/>
      <c r="T20" s="107"/>
      <c r="U20" s="107"/>
      <c r="V20" s="107"/>
      <c r="W20" s="158"/>
      <c r="X20" s="13"/>
    </row>
    <row r="21" spans="1:24" ht="12.75">
      <c r="A21" s="1"/>
      <c r="B21" s="14"/>
      <c r="C21" s="12"/>
      <c r="D21" s="22"/>
      <c r="E21" s="1"/>
      <c r="F21" s="12"/>
      <c r="G21" s="12"/>
      <c r="H21" s="12"/>
      <c r="I21" s="12"/>
      <c r="J21" s="12"/>
      <c r="K21" s="12"/>
      <c r="L21" s="12"/>
      <c r="M21" s="12"/>
      <c r="N21" s="12"/>
      <c r="O21" s="12"/>
      <c r="P21" s="12"/>
      <c r="Q21" s="12"/>
      <c r="R21" s="12"/>
      <c r="S21" s="12"/>
      <c r="T21" s="12"/>
      <c r="U21" s="12"/>
      <c r="V21" s="12"/>
      <c r="W21" s="12"/>
      <c r="X21" s="13"/>
    </row>
    <row r="22" spans="1:24" ht="12.75">
      <c r="A22" s="1"/>
      <c r="B22" s="14"/>
      <c r="C22" s="12"/>
      <c r="D22" s="12"/>
      <c r="E22" s="1"/>
      <c r="F22" s="12"/>
      <c r="G22" s="12"/>
      <c r="H22" s="12"/>
      <c r="I22" s="12"/>
      <c r="J22" s="12"/>
      <c r="K22" s="12"/>
      <c r="L22" s="12"/>
      <c r="M22" s="12"/>
      <c r="N22" s="12"/>
      <c r="O22" s="12"/>
      <c r="P22" s="12"/>
      <c r="Q22" s="12"/>
      <c r="R22" s="12"/>
      <c r="S22" s="12"/>
      <c r="T22" s="12"/>
      <c r="U22" s="12"/>
      <c r="V22" s="12"/>
      <c r="W22" s="12"/>
      <c r="X22" s="13"/>
    </row>
    <row r="23" spans="1:24" ht="12.75">
      <c r="A23" s="1"/>
      <c r="B23" s="14"/>
      <c r="C23" s="12"/>
      <c r="D23" s="12" t="s">
        <v>29</v>
      </c>
      <c r="E23" s="12"/>
      <c r="F23" s="12"/>
      <c r="G23" s="12"/>
      <c r="H23" s="12"/>
      <c r="I23" s="12"/>
      <c r="J23" s="12"/>
      <c r="K23" s="12"/>
      <c r="L23" s="12"/>
      <c r="M23" s="12"/>
      <c r="N23" s="12"/>
      <c r="O23" s="12"/>
      <c r="P23" s="12"/>
      <c r="Q23" s="12"/>
      <c r="R23" s="12"/>
      <c r="S23" s="12"/>
      <c r="T23" s="12"/>
      <c r="U23" s="12"/>
      <c r="V23" s="12"/>
      <c r="W23" s="12"/>
      <c r="X23" s="13"/>
    </row>
    <row r="24" spans="1:24" ht="15.75">
      <c r="A24" s="1"/>
      <c r="B24" s="14"/>
      <c r="C24" s="18" t="s">
        <v>120</v>
      </c>
      <c r="D24" s="12"/>
      <c r="E24" s="12"/>
      <c r="F24" s="12"/>
      <c r="G24" s="12"/>
      <c r="H24" s="12"/>
      <c r="I24" s="12"/>
      <c r="J24" s="12"/>
      <c r="K24" s="12"/>
      <c r="L24" s="12"/>
      <c r="M24" s="12"/>
      <c r="N24" s="12"/>
      <c r="O24" s="12"/>
      <c r="P24" s="12"/>
      <c r="Q24" s="4"/>
      <c r="R24" s="4"/>
      <c r="S24" s="4"/>
      <c r="T24" s="4"/>
      <c r="U24" s="4"/>
      <c r="V24" s="4"/>
      <c r="W24" s="4"/>
      <c r="X24" s="13"/>
    </row>
    <row r="25" spans="1:24" ht="12.75">
      <c r="A25" s="1"/>
      <c r="B25" s="14"/>
      <c r="C25" s="12"/>
      <c r="D25" s="22"/>
      <c r="E25" s="22"/>
      <c r="F25" s="22"/>
      <c r="G25" s="22"/>
      <c r="H25" s="22"/>
      <c r="I25" s="22"/>
      <c r="J25" s="22"/>
      <c r="K25" s="22"/>
      <c r="L25" s="22"/>
      <c r="M25" s="22"/>
      <c r="N25" s="23" t="s">
        <v>5</v>
      </c>
      <c r="P25" s="1"/>
      <c r="Q25" s="4"/>
      <c r="R25" s="4"/>
      <c r="S25" s="4"/>
      <c r="T25" s="4"/>
      <c r="U25" s="4"/>
      <c r="V25" s="4"/>
      <c r="W25" s="4"/>
      <c r="X25" s="13"/>
    </row>
    <row r="26" spans="1:24" ht="12.75">
      <c r="A26" s="1"/>
      <c r="B26" s="14"/>
      <c r="C26" s="12"/>
      <c r="D26" s="318" t="s">
        <v>95</v>
      </c>
      <c r="E26" s="319"/>
      <c r="F26" s="320"/>
      <c r="G26" s="324" t="s">
        <v>121</v>
      </c>
      <c r="H26" s="152"/>
      <c r="I26" s="152"/>
      <c r="J26" s="152" t="s">
        <v>122</v>
      </c>
      <c r="K26" s="152"/>
      <c r="L26" s="152"/>
      <c r="M26" s="152"/>
      <c r="N26" s="326" t="s">
        <v>123</v>
      </c>
      <c r="O26" s="213"/>
      <c r="P26" s="12"/>
      <c r="Q26" s="4"/>
      <c r="R26" s="4"/>
      <c r="S26" s="4"/>
      <c r="T26" s="4"/>
      <c r="U26" s="4"/>
      <c r="V26" s="4"/>
      <c r="W26" s="4"/>
      <c r="X26" s="13"/>
    </row>
    <row r="27" spans="1:24" ht="54" customHeight="1">
      <c r="A27" s="1"/>
      <c r="B27" s="14"/>
      <c r="C27" s="12"/>
      <c r="D27" s="321"/>
      <c r="E27" s="322"/>
      <c r="F27" s="323"/>
      <c r="G27" s="325"/>
      <c r="H27" s="160" t="s">
        <v>124</v>
      </c>
      <c r="I27" s="128" t="s">
        <v>125</v>
      </c>
      <c r="J27" s="160" t="s">
        <v>126</v>
      </c>
      <c r="K27" s="160" t="s">
        <v>127</v>
      </c>
      <c r="L27" s="160" t="s">
        <v>128</v>
      </c>
      <c r="M27" s="160" t="s">
        <v>129</v>
      </c>
      <c r="N27" s="327"/>
      <c r="O27" s="213"/>
      <c r="P27" s="12"/>
      <c r="Q27" s="4"/>
      <c r="R27" s="4"/>
      <c r="S27" s="4"/>
      <c r="T27" s="4"/>
      <c r="U27" s="4"/>
      <c r="V27" s="4"/>
      <c r="W27" s="4"/>
      <c r="X27" s="13"/>
    </row>
    <row r="28" spans="1:24" ht="12.75">
      <c r="A28" s="1"/>
      <c r="B28" s="14"/>
      <c r="C28" s="12"/>
      <c r="D28" s="306" t="s">
        <v>208</v>
      </c>
      <c r="E28" s="307"/>
      <c r="F28" s="308"/>
      <c r="G28" s="27">
        <f>IF('[1]政策シート・円単位(本省４)'!G30=0,"－",ROUNDDOWN('[1]政策シート・円単位(本省４)'!G30/1000000,0))</f>
        <v>419</v>
      </c>
      <c r="H28" s="27">
        <f>IF('[1]政策シート・円単位(本省４)'!H30=0,"－",ROUNDDOWN('[1]政策シート・円単位(本省４)'!H30/1000000,0))</f>
        <v>419</v>
      </c>
      <c r="I28" s="27" t="str">
        <f>IF('[1]政策シート・円単位(本省４)'!I30=0,"－",ROUNDDOWN('[1]政策シート・円単位(本省４)'!I30/1000000,0))</f>
        <v>－</v>
      </c>
      <c r="J28" s="27" t="str">
        <f>IF('[1]政策シート・円単位(本省４)'!J30=0,"－",ROUNDDOWN('[1]政策シート・円単位(本省４)'!J30/1000000,0))</f>
        <v>－</v>
      </c>
      <c r="K28" s="27" t="str">
        <f>IF('[1]政策シート・円単位(本省４)'!K30=0,"－",ROUNDDOWN('[1]政策シート・円単位(本省４)'!K30/1000000,0))</f>
        <v>－</v>
      </c>
      <c r="L28" s="27" t="str">
        <f>IF('[1]政策シート・円単位(本省４)'!L30=0,"－",ROUNDDOWN('[1]政策シート・円単位(本省４)'!L30/1000000,0))</f>
        <v>－</v>
      </c>
      <c r="M28" s="27" t="str">
        <f>IF('[1]政策シート・円単位(本省４)'!M30=0,"－",ROUNDDOWN('[1]政策シート・円単位(本省４)'!M30/1000000,0))</f>
        <v>－</v>
      </c>
      <c r="N28" s="193"/>
      <c r="O28" s="213"/>
      <c r="P28" s="12"/>
      <c r="Q28" s="4"/>
      <c r="R28" s="4"/>
      <c r="S28" s="4"/>
      <c r="T28" s="4"/>
      <c r="U28" s="4"/>
      <c r="V28" s="4"/>
      <c r="W28" s="4"/>
      <c r="X28" s="13"/>
    </row>
    <row r="29" spans="1:24" ht="12.75">
      <c r="A29" s="1"/>
      <c r="B29" s="14"/>
      <c r="C29" s="12"/>
      <c r="D29" s="309" t="s">
        <v>199</v>
      </c>
      <c r="E29" s="261"/>
      <c r="F29" s="310"/>
      <c r="G29" s="27">
        <f>IF('[1]政策シート・円単位(本省４)'!G31=0,"－",ROUNDDOWN('[1]政策シート・円単位(本省４)'!G31/1000000,0))</f>
        <v>407</v>
      </c>
      <c r="H29" s="27" t="str">
        <f>IF('[1]政策シート・円単位(本省４)'!H31=0,"－",ROUNDDOWN('[1]政策シート・円単位(本省４)'!H31/1000000,0))</f>
        <v>－</v>
      </c>
      <c r="I29" s="27">
        <f>IF('[1]政策シート・円単位(本省４)'!I31=0,"－",ROUNDDOWN('[1]政策シート・円単位(本省４)'!I31/1000000,0))</f>
        <v>407</v>
      </c>
      <c r="J29" s="27" t="str">
        <f>IF('[1]政策シート・円単位(本省４)'!J31=0,"－",ROUNDDOWN('[1]政策シート・円単位(本省４)'!J31/1000000,0))</f>
        <v>－</v>
      </c>
      <c r="K29" s="27" t="str">
        <f>IF('[1]政策シート・円単位(本省４)'!K31=0,"－",ROUNDDOWN('[1]政策シート・円単位(本省４)'!K31/1000000,0))</f>
        <v>－</v>
      </c>
      <c r="L29" s="27" t="str">
        <f>IF('[1]政策シート・円単位(本省４)'!L31=0,"－",ROUNDDOWN('[1]政策シート・円単位(本省４)'!L31/1000000,0))</f>
        <v>－</v>
      </c>
      <c r="M29" s="27" t="str">
        <f>IF('[1]政策シート・円単位(本省４)'!M31=0,"－",ROUNDDOWN('[1]政策シート・円単位(本省４)'!M31/1000000,0))</f>
        <v>－</v>
      </c>
      <c r="N29" s="193"/>
      <c r="O29" s="213"/>
      <c r="P29" s="12"/>
      <c r="Q29" s="4"/>
      <c r="R29" s="4"/>
      <c r="S29" s="4"/>
      <c r="T29" s="4"/>
      <c r="U29" s="4"/>
      <c r="V29" s="4"/>
      <c r="W29" s="4"/>
      <c r="X29" s="13"/>
    </row>
    <row r="30" spans="1:24" ht="13.5" thickBot="1">
      <c r="A30" s="1"/>
      <c r="B30" s="14"/>
      <c r="C30" s="12"/>
      <c r="D30" s="309" t="s">
        <v>200</v>
      </c>
      <c r="E30" s="261"/>
      <c r="F30" s="310"/>
      <c r="G30" s="27">
        <f>IF('[1]政策シート・円単位(本省４)'!G32=0,"－",ROUNDDOWN('[1]政策シート・円単位(本省４)'!G32/1000000,0))</f>
        <v>1661</v>
      </c>
      <c r="H30" s="27" t="str">
        <f>IF('[1]政策シート・円単位(本省４)'!H32=0,"－",ROUNDDOWN('[1]政策シート・円単位(本省４)'!H32/1000000,0))</f>
        <v>－</v>
      </c>
      <c r="I30" s="27" t="str">
        <f>IF('[1]政策シート・円単位(本省４)'!I32=0,"－",ROUNDDOWN('[1]政策シート・円単位(本省４)'!I32/1000000,0))</f>
        <v>－</v>
      </c>
      <c r="J30" s="27">
        <f>IF('[1]政策シート・円単位(本省４)'!J32=0,"－",ROUNDDOWN('[1]政策シート・円単位(本省４)'!J32/1000000,0))</f>
        <v>1155</v>
      </c>
      <c r="K30" s="27">
        <f>IF('[1]政策シート・円単位(本省４)'!K32=0,"－",ROUNDDOWN('[1]政策シート・円単位(本省４)'!K32/1000000,0))</f>
        <v>1</v>
      </c>
      <c r="L30" s="27">
        <f>IF('[1]政策シート・円単位(本省４)'!L32=0,"－",ROUNDDOWN('[1]政策シート・円単位(本省４)'!L32/1000000,0))</f>
        <v>407</v>
      </c>
      <c r="M30" s="27">
        <f>IF('[1]政策シート・円単位(本省４)'!M32=0,"－",ROUNDDOWN('[1]政策シート・円単位(本省４)'!M32/1000000,0))</f>
        <v>97</v>
      </c>
      <c r="N30" s="193"/>
      <c r="O30" s="213"/>
      <c r="P30" s="12"/>
      <c r="Q30" s="4"/>
      <c r="R30" s="4"/>
      <c r="S30" s="4"/>
      <c r="T30" s="4"/>
      <c r="U30" s="4"/>
      <c r="V30" s="4"/>
      <c r="W30" s="4"/>
      <c r="X30" s="13"/>
    </row>
    <row r="31" spans="1:24" ht="13.5" customHeight="1" thickTop="1">
      <c r="A31" s="1"/>
      <c r="B31" s="14"/>
      <c r="C31" s="12"/>
      <c r="D31" s="311" t="s">
        <v>26</v>
      </c>
      <c r="E31" s="312"/>
      <c r="F31" s="313"/>
      <c r="G31" s="102">
        <f>IF('[1]政策シート・円単位(本省４)'!G34=0,"－",ROUNDDOWN('[1]政策シート・円単位(本省４)'!G34/1000000,0))</f>
        <v>2487</v>
      </c>
      <c r="H31" s="102">
        <f>IF('[1]政策シート・円単位(本省４)'!H34=0,"－",ROUNDDOWN('[1]政策シート・円単位(本省４)'!H34/1000000,0))</f>
        <v>419</v>
      </c>
      <c r="I31" s="102">
        <f>IF('[1]政策シート・円単位(本省４)'!I34=0,"－",ROUNDDOWN('[1]政策シート・円単位(本省４)'!I34/1000000,0))</f>
        <v>407</v>
      </c>
      <c r="J31" s="102">
        <f>IF('[1]政策シート・円単位(本省４)'!J34=0,"－",ROUNDDOWN('[1]政策シート・円単位(本省４)'!J34/1000000,0))</f>
        <v>1155</v>
      </c>
      <c r="K31" s="102">
        <f>IF('[1]政策シート・円単位(本省４)'!K34=0,"－",ROUNDDOWN('[1]政策シート・円単位(本省４)'!K34/1000000,0))</f>
        <v>1</v>
      </c>
      <c r="L31" s="102">
        <f>IF('[1]政策シート・円単位(本省４)'!L34=0,"－",ROUNDDOWN('[1]政策シート・円単位(本省４)'!L34/1000000,0))</f>
        <v>407</v>
      </c>
      <c r="M31" s="102">
        <f>IF('[1]政策シート・円単位(本省４)'!M34=0,"－",ROUNDDOWN('[1]政策シート・円単位(本省４)'!M34/1000000,0))</f>
        <v>97</v>
      </c>
      <c r="N31" s="194"/>
      <c r="O31" s="213"/>
      <c r="P31" s="12"/>
      <c r="Q31" s="4"/>
      <c r="R31" s="4"/>
      <c r="S31" s="4"/>
      <c r="T31" s="4"/>
      <c r="U31" s="4"/>
      <c r="V31" s="4"/>
      <c r="W31" s="4"/>
      <c r="X31" s="13"/>
    </row>
    <row r="32" spans="1:24" ht="13.5" customHeight="1">
      <c r="A32" s="1"/>
      <c r="B32" s="14"/>
      <c r="C32" s="12"/>
      <c r="D32" s="314" t="s">
        <v>134</v>
      </c>
      <c r="E32" s="314"/>
      <c r="F32" s="314"/>
      <c r="G32" s="314"/>
      <c r="H32" s="314"/>
      <c r="I32" s="314"/>
      <c r="J32" s="314"/>
      <c r="K32" s="314"/>
      <c r="L32" s="314"/>
      <c r="M32" s="314"/>
      <c r="N32" s="314"/>
      <c r="O32" s="315"/>
      <c r="P32" s="315"/>
      <c r="Q32" s="4"/>
      <c r="R32" s="4"/>
      <c r="S32" s="4"/>
      <c r="T32" s="4"/>
      <c r="U32" s="4"/>
      <c r="V32" s="4"/>
      <c r="W32" s="4"/>
      <c r="X32" s="13"/>
    </row>
    <row r="33" spans="1:24" ht="13.5" customHeight="1">
      <c r="A33" s="1"/>
      <c r="B33" s="14"/>
      <c r="C33" s="12"/>
      <c r="D33" s="161"/>
      <c r="E33" s="161"/>
      <c r="F33" s="161"/>
      <c r="G33" s="161"/>
      <c r="H33" s="161"/>
      <c r="I33" s="161"/>
      <c r="J33" s="161"/>
      <c r="K33" s="161"/>
      <c r="L33" s="161"/>
      <c r="M33" s="161"/>
      <c r="N33" s="161"/>
      <c r="O33" s="161"/>
      <c r="P33" s="161"/>
      <c r="Q33" s="4"/>
      <c r="R33" s="4"/>
      <c r="S33" s="4"/>
      <c r="T33" s="4"/>
      <c r="U33" s="4"/>
      <c r="V33" s="4"/>
      <c r="W33" s="4"/>
      <c r="X33" s="13"/>
    </row>
    <row r="34" spans="1:24" ht="12.75">
      <c r="A34" s="1"/>
      <c r="B34" s="14"/>
      <c r="C34" s="12"/>
      <c r="D34" s="12"/>
      <c r="E34" s="12"/>
      <c r="F34" s="12"/>
      <c r="G34" s="12"/>
      <c r="H34" s="12"/>
      <c r="I34" s="12"/>
      <c r="J34" s="12"/>
      <c r="K34" s="12"/>
      <c r="L34" s="12"/>
      <c r="M34" s="12"/>
      <c r="N34" s="12"/>
      <c r="O34" s="12"/>
      <c r="P34" s="12"/>
      <c r="Q34" s="4"/>
      <c r="R34" s="4"/>
      <c r="S34" s="4"/>
      <c r="T34" s="4"/>
      <c r="U34" s="4"/>
      <c r="V34" s="4"/>
      <c r="W34" s="4"/>
      <c r="X34" s="13"/>
    </row>
    <row r="35" spans="1:24" ht="15.75">
      <c r="A35" s="1"/>
      <c r="B35" s="14"/>
      <c r="C35" s="18" t="s">
        <v>135</v>
      </c>
      <c r="D35" s="12"/>
      <c r="E35" s="12"/>
      <c r="F35" s="12"/>
      <c r="G35" s="12"/>
      <c r="H35" s="12"/>
      <c r="I35" s="12"/>
      <c r="J35" s="12"/>
      <c r="K35" s="12"/>
      <c r="L35" s="12"/>
      <c r="M35" s="12"/>
      <c r="N35" s="12"/>
      <c r="O35" s="12"/>
      <c r="P35" s="12"/>
      <c r="Q35" s="4"/>
      <c r="R35" s="4"/>
      <c r="S35" s="4"/>
      <c r="T35" s="4"/>
      <c r="U35" s="4"/>
      <c r="V35" s="4"/>
      <c r="W35" s="4"/>
      <c r="X35" s="13"/>
    </row>
    <row r="36" spans="1:24" ht="12.75">
      <c r="A36" s="1"/>
      <c r="B36" s="14"/>
      <c r="C36" s="57" t="s">
        <v>136</v>
      </c>
      <c r="D36" s="22" t="s">
        <v>137</v>
      </c>
      <c r="E36" s="12"/>
      <c r="F36" s="12"/>
      <c r="G36" s="12"/>
      <c r="H36" s="12"/>
      <c r="I36" s="12"/>
      <c r="J36" s="12"/>
      <c r="K36" s="12"/>
      <c r="L36" s="12"/>
      <c r="M36" s="12"/>
      <c r="N36" s="12"/>
      <c r="O36" s="12"/>
      <c r="P36" s="12"/>
      <c r="Q36" s="4"/>
      <c r="R36" s="4"/>
      <c r="S36" s="4"/>
      <c r="T36" s="4"/>
      <c r="U36" s="4"/>
      <c r="V36" s="4"/>
      <c r="W36" s="4"/>
      <c r="X36" s="13"/>
    </row>
    <row r="37" spans="1:24" ht="12.75">
      <c r="A37" s="1"/>
      <c r="B37" s="14"/>
      <c r="C37" s="57" t="s">
        <v>30</v>
      </c>
      <c r="D37" s="22" t="s">
        <v>139</v>
      </c>
      <c r="E37" s="22"/>
      <c r="F37" s="22"/>
      <c r="G37" s="23" t="s">
        <v>5</v>
      </c>
      <c r="H37" s="12"/>
      <c r="I37" s="316" t="s">
        <v>140</v>
      </c>
      <c r="J37" s="317"/>
      <c r="K37" s="317"/>
      <c r="L37" s="317"/>
      <c r="M37" s="317"/>
      <c r="N37" s="22">
        <f>IF('[1]政策シート・円単位(本省４)'!N39=0,"－",ROUNDDOWN('[1]政策シート・円単位(本省４)'!N39/1000000,0))</f>
        <v>631</v>
      </c>
      <c r="O37" s="22" t="s">
        <v>209</v>
      </c>
      <c r="P37" s="12"/>
      <c r="Q37" s="4"/>
      <c r="R37" s="4"/>
      <c r="S37" s="4"/>
      <c r="T37" s="4"/>
      <c r="U37" s="4"/>
      <c r="V37" s="4"/>
      <c r="W37" s="4"/>
      <c r="X37" s="13"/>
    </row>
    <row r="38" spans="1:24" ht="12.75">
      <c r="A38" s="1"/>
      <c r="B38" s="14"/>
      <c r="C38" s="12"/>
      <c r="D38" s="157" t="s">
        <v>142</v>
      </c>
      <c r="E38" s="152"/>
      <c r="F38" s="163"/>
      <c r="G38" s="27">
        <f>IF('[1]政策シート・円単位(本省４)'!G40=0,"－",ROUNDDOWN('[1]政策シート・円単位(本省４)'!G40/1000000,0))</f>
        <v>29</v>
      </c>
      <c r="H38" s="12"/>
      <c r="I38" s="22" t="s">
        <v>143</v>
      </c>
      <c r="J38" s="22"/>
      <c r="K38" s="22"/>
      <c r="L38" s="22"/>
      <c r="M38" s="22"/>
      <c r="N38" s="22"/>
      <c r="O38" s="22"/>
      <c r="P38" s="12"/>
      <c r="Q38" s="4"/>
      <c r="R38" s="4"/>
      <c r="S38" s="4"/>
      <c r="T38" s="4"/>
      <c r="U38" s="4"/>
      <c r="V38" s="4"/>
      <c r="W38" s="4"/>
      <c r="X38" s="13"/>
    </row>
    <row r="39" spans="1:24" ht="12.75">
      <c r="A39" s="1"/>
      <c r="B39" s="14"/>
      <c r="C39" s="12"/>
      <c r="D39" s="157" t="s">
        <v>144</v>
      </c>
      <c r="E39" s="152"/>
      <c r="F39" s="163"/>
      <c r="G39" s="27">
        <f>IF('[1]政策シート・円単位(本省４)'!G41=0,"－",ROUNDDOWN('[1]政策シート・円単位(本省４)'!G41/1000000,0))</f>
        <v>18</v>
      </c>
      <c r="H39" s="12"/>
      <c r="I39" s="22" t="s">
        <v>145</v>
      </c>
      <c r="J39" s="22"/>
      <c r="K39" s="22"/>
      <c r="L39" s="22"/>
      <c r="M39" s="22"/>
      <c r="N39" s="22"/>
      <c r="O39" s="22"/>
      <c r="P39" s="12"/>
      <c r="Q39" s="4"/>
      <c r="R39" s="4"/>
      <c r="S39" s="4"/>
      <c r="T39" s="4"/>
      <c r="U39" s="4"/>
      <c r="V39" s="4"/>
      <c r="W39" s="4"/>
      <c r="X39" s="13"/>
    </row>
    <row r="40" spans="1:24" ht="13.5" thickBot="1">
      <c r="A40" s="1"/>
      <c r="B40" s="14"/>
      <c r="C40" s="12"/>
      <c r="D40" s="136" t="s">
        <v>146</v>
      </c>
      <c r="E40" s="188"/>
      <c r="F40" s="196"/>
      <c r="G40" s="38" t="str">
        <f>IF('[1]政策シート・円単位(本省４)'!G42=0,"－",ROUNDDOWN('[1]政策シート・円単位(本省４)'!G42/1000000,0))</f>
        <v>－</v>
      </c>
      <c r="H40" s="12"/>
      <c r="I40" s="12"/>
      <c r="J40" s="12"/>
      <c r="K40" s="12"/>
      <c r="L40" s="12"/>
      <c r="M40" s="12"/>
      <c r="N40" s="12"/>
      <c r="O40" s="12"/>
      <c r="P40" s="12"/>
      <c r="Q40" s="4"/>
      <c r="R40" s="4"/>
      <c r="S40" s="4"/>
      <c r="T40" s="4"/>
      <c r="U40" s="4"/>
      <c r="V40" s="4"/>
      <c r="W40" s="4"/>
      <c r="X40" s="13"/>
    </row>
    <row r="41" spans="1:24" ht="13.5" thickTop="1">
      <c r="A41" s="1"/>
      <c r="B41" s="14"/>
      <c r="C41" s="12"/>
      <c r="D41" s="311" t="s">
        <v>26</v>
      </c>
      <c r="E41" s="312"/>
      <c r="F41" s="313"/>
      <c r="G41" s="102">
        <f>IF('[1]政策シート・円単位(本省４)'!G43=0,"－",ROUNDDOWN('[1]政策シート・円単位(本省４)'!G43/1000000,0))</f>
        <v>48</v>
      </c>
      <c r="H41" s="12"/>
      <c r="I41" s="12"/>
      <c r="J41" s="12"/>
      <c r="K41" s="12"/>
      <c r="L41" s="12"/>
      <c r="M41" s="12"/>
      <c r="N41" s="12"/>
      <c r="O41" s="12"/>
      <c r="P41" s="12"/>
      <c r="Q41" s="4"/>
      <c r="R41" s="4"/>
      <c r="S41" s="4"/>
      <c r="T41" s="4"/>
      <c r="U41" s="4"/>
      <c r="V41" s="4"/>
      <c r="W41" s="4"/>
      <c r="X41" s="13"/>
    </row>
    <row r="42" spans="1:24" ht="12.75">
      <c r="A42" s="1"/>
      <c r="B42" s="14"/>
      <c r="C42" s="12"/>
      <c r="D42" s="12"/>
      <c r="E42" s="12"/>
      <c r="F42" s="12"/>
      <c r="G42" s="12"/>
      <c r="H42" s="12"/>
      <c r="I42" s="12"/>
      <c r="J42" s="12"/>
      <c r="K42" s="12"/>
      <c r="L42" s="12"/>
      <c r="M42" s="12"/>
      <c r="N42" s="12"/>
      <c r="O42" s="12"/>
      <c r="P42" s="12"/>
      <c r="Q42" s="4"/>
      <c r="R42" s="4"/>
      <c r="S42" s="4"/>
      <c r="T42" s="4"/>
      <c r="U42" s="4"/>
      <c r="V42" s="4"/>
      <c r="W42" s="4"/>
      <c r="X42" s="13"/>
    </row>
    <row r="43" spans="1:24" ht="12.75">
      <c r="A43" s="1"/>
      <c r="B43" s="14"/>
      <c r="C43" s="57" t="s">
        <v>147</v>
      </c>
      <c r="D43" s="22" t="s">
        <v>148</v>
      </c>
      <c r="E43" s="12"/>
      <c r="F43" s="12"/>
      <c r="G43" s="12"/>
      <c r="H43" s="12"/>
      <c r="I43" s="12"/>
      <c r="J43" s="12"/>
      <c r="K43" s="12"/>
      <c r="L43" s="12"/>
      <c r="M43" s="12"/>
      <c r="N43" s="12"/>
      <c r="O43" s="12"/>
      <c r="P43" s="12"/>
      <c r="Q43" s="4"/>
      <c r="R43" s="4"/>
      <c r="S43" s="4"/>
      <c r="T43" s="4"/>
      <c r="U43" s="4"/>
      <c r="V43" s="4"/>
      <c r="W43" s="4"/>
      <c r="X43" s="13"/>
    </row>
    <row r="44" spans="1:24" ht="12.75">
      <c r="A44" s="1"/>
      <c r="B44" s="14"/>
      <c r="C44" s="57"/>
      <c r="D44" s="22" t="s">
        <v>210</v>
      </c>
      <c r="E44" s="12"/>
      <c r="F44" s="12"/>
      <c r="G44" s="12"/>
      <c r="H44" s="12"/>
      <c r="I44" s="12"/>
      <c r="J44" s="12"/>
      <c r="K44" s="12"/>
      <c r="L44" s="12"/>
      <c r="M44" s="12"/>
      <c r="N44" s="12"/>
      <c r="O44" s="12"/>
      <c r="P44" s="12"/>
      <c r="Q44" s="4"/>
      <c r="R44" s="4"/>
      <c r="S44" s="4"/>
      <c r="T44" s="4"/>
      <c r="U44" s="4"/>
      <c r="V44" s="4"/>
      <c r="W44" s="4"/>
      <c r="X44" s="13"/>
    </row>
    <row r="45" spans="1:24" ht="12.75">
      <c r="A45" s="1"/>
      <c r="B45" s="14"/>
      <c r="C45" s="57"/>
      <c r="D45" s="111" t="s">
        <v>211</v>
      </c>
      <c r="E45" s="12"/>
      <c r="F45" s="12"/>
      <c r="G45" s="12"/>
      <c r="H45" s="12"/>
      <c r="I45" s="12"/>
      <c r="J45" s="12"/>
      <c r="K45" s="12"/>
      <c r="L45" s="12"/>
      <c r="M45" s="12"/>
      <c r="N45" s="12"/>
      <c r="O45" s="12"/>
      <c r="P45" s="12"/>
      <c r="Q45" s="4"/>
      <c r="R45" s="4"/>
      <c r="S45" s="4"/>
      <c r="T45" s="4"/>
      <c r="U45" s="4"/>
      <c r="V45" s="4"/>
      <c r="W45" s="4"/>
      <c r="X45" s="13"/>
    </row>
    <row r="46" spans="1:24" ht="12.75">
      <c r="A46" s="1"/>
      <c r="B46" s="14"/>
      <c r="C46" s="57" t="s">
        <v>155</v>
      </c>
      <c r="D46" s="22" t="s">
        <v>156</v>
      </c>
      <c r="E46" s="22"/>
      <c r="F46" s="12"/>
      <c r="G46" s="12"/>
      <c r="H46" s="1"/>
      <c r="I46" s="12"/>
      <c r="J46" s="12"/>
      <c r="K46" s="12"/>
      <c r="L46" s="12"/>
      <c r="M46" s="12"/>
      <c r="N46" s="12"/>
      <c r="O46" s="12"/>
      <c r="P46" s="12"/>
      <c r="Q46" s="4"/>
      <c r="R46" s="4"/>
      <c r="S46" s="4"/>
      <c r="T46" s="4"/>
      <c r="U46" s="4"/>
      <c r="V46" s="4"/>
      <c r="W46" s="4"/>
      <c r="X46" s="13"/>
    </row>
    <row r="47" spans="1:24" ht="12.75">
      <c r="A47" s="1"/>
      <c r="B47" s="14"/>
      <c r="C47" s="71"/>
      <c r="D47" s="22" t="s">
        <v>157</v>
      </c>
      <c r="E47" s="12"/>
      <c r="F47" s="12"/>
      <c r="G47" s="12"/>
      <c r="H47" s="12"/>
      <c r="I47" s="12"/>
      <c r="J47" s="12"/>
      <c r="K47" s="12"/>
      <c r="L47" s="12"/>
      <c r="M47" s="12"/>
      <c r="N47" s="12"/>
      <c r="O47" s="12"/>
      <c r="P47" s="12"/>
      <c r="Q47" s="4"/>
      <c r="R47" s="4"/>
      <c r="S47" s="4"/>
      <c r="T47" s="4"/>
      <c r="U47" s="4"/>
      <c r="V47" s="4"/>
      <c r="W47" s="4"/>
      <c r="X47" s="13"/>
    </row>
    <row r="48" spans="1:24" ht="12.75">
      <c r="A48" s="1"/>
      <c r="B48" s="14"/>
      <c r="C48" s="71"/>
      <c r="D48" s="22" t="s">
        <v>158</v>
      </c>
      <c r="E48" s="12"/>
      <c r="F48" s="12"/>
      <c r="G48" s="12"/>
      <c r="H48" s="12"/>
      <c r="I48" s="12"/>
      <c r="J48" s="12"/>
      <c r="K48" s="12"/>
      <c r="L48" s="12"/>
      <c r="M48" s="12"/>
      <c r="N48" s="12"/>
      <c r="O48" s="12"/>
      <c r="P48" s="12"/>
      <c r="Q48" s="4"/>
      <c r="R48" s="4"/>
      <c r="S48" s="4"/>
      <c r="T48" s="4"/>
      <c r="U48" s="4"/>
      <c r="V48" s="4"/>
      <c r="W48" s="4"/>
      <c r="X48" s="13"/>
    </row>
    <row r="49" spans="1:24" ht="12.75">
      <c r="A49" s="1"/>
      <c r="B49" s="14"/>
      <c r="C49" s="71"/>
      <c r="D49" s="22" t="s">
        <v>159</v>
      </c>
      <c r="E49" s="12"/>
      <c r="F49" s="12"/>
      <c r="G49" s="12"/>
      <c r="H49" s="12"/>
      <c r="I49" s="12"/>
      <c r="J49" s="12"/>
      <c r="K49" s="12"/>
      <c r="L49" s="12"/>
      <c r="M49" s="12"/>
      <c r="N49" s="12"/>
      <c r="O49" s="12"/>
      <c r="P49" s="12"/>
      <c r="Q49" s="4"/>
      <c r="R49" s="4"/>
      <c r="S49" s="4"/>
      <c r="T49" s="4"/>
      <c r="U49" s="4"/>
      <c r="V49" s="4"/>
      <c r="W49" s="4"/>
      <c r="X49" s="13"/>
    </row>
    <row r="50" spans="1:24" ht="12.75">
      <c r="A50" s="1"/>
      <c r="B50" s="14"/>
      <c r="C50" s="71"/>
      <c r="D50" s="22" t="s">
        <v>158</v>
      </c>
      <c r="E50" s="1"/>
      <c r="F50" s="12"/>
      <c r="G50" s="12"/>
      <c r="H50" s="12"/>
      <c r="I50" s="12"/>
      <c r="J50" s="12"/>
      <c r="K50" s="12"/>
      <c r="L50" s="12"/>
      <c r="M50" s="12"/>
      <c r="N50" s="12"/>
      <c r="O50" s="12"/>
      <c r="P50" s="12"/>
      <c r="Q50" s="4"/>
      <c r="R50" s="4"/>
      <c r="S50" s="4"/>
      <c r="T50" s="4"/>
      <c r="U50" s="4"/>
      <c r="V50" s="4"/>
      <c r="W50" s="4"/>
      <c r="X50" s="13"/>
    </row>
    <row r="51" spans="1:24" ht="12.75">
      <c r="A51" s="1"/>
      <c r="B51" s="14"/>
      <c r="C51" s="71"/>
      <c r="D51" s="22" t="s">
        <v>160</v>
      </c>
      <c r="E51" s="12"/>
      <c r="F51" s="12"/>
      <c r="G51" s="12"/>
      <c r="H51" s="12"/>
      <c r="I51" s="12"/>
      <c r="J51" s="12"/>
      <c r="K51" s="12"/>
      <c r="L51" s="12"/>
      <c r="M51" s="12"/>
      <c r="N51" s="12"/>
      <c r="O51" s="12"/>
      <c r="P51" s="12"/>
      <c r="Q51" s="4"/>
      <c r="R51" s="4"/>
      <c r="S51" s="4"/>
      <c r="T51" s="4"/>
      <c r="U51" s="4"/>
      <c r="V51" s="4"/>
      <c r="W51" s="4"/>
      <c r="X51" s="13"/>
    </row>
    <row r="52" spans="1:24" ht="12.75">
      <c r="A52" s="1"/>
      <c r="B52" s="14"/>
      <c r="C52" s="71"/>
      <c r="D52" s="22" t="s">
        <v>161</v>
      </c>
      <c r="E52" s="12"/>
      <c r="F52" s="12"/>
      <c r="G52" s="12"/>
      <c r="H52" s="12"/>
      <c r="I52" s="12"/>
      <c r="J52" s="12"/>
      <c r="K52" s="12"/>
      <c r="L52" s="12"/>
      <c r="M52" s="12"/>
      <c r="N52" s="12"/>
      <c r="O52" s="12"/>
      <c r="P52" s="12"/>
      <c r="Q52" s="4"/>
      <c r="R52" s="4"/>
      <c r="S52" s="4"/>
      <c r="T52" s="4"/>
      <c r="U52" s="4"/>
      <c r="V52" s="4"/>
      <c r="W52" s="4"/>
      <c r="X52" s="13"/>
    </row>
    <row r="53" spans="1:24" ht="12.75">
      <c r="A53" s="1"/>
      <c r="B53" s="14"/>
      <c r="C53" s="12"/>
      <c r="D53" s="12"/>
      <c r="E53" s="1"/>
      <c r="F53" s="12"/>
      <c r="G53" s="12"/>
      <c r="H53" s="12"/>
      <c r="I53" s="12"/>
      <c r="J53" s="12"/>
      <c r="K53" s="12"/>
      <c r="L53" s="12"/>
      <c r="M53" s="12"/>
      <c r="N53" s="12"/>
      <c r="O53" s="12"/>
      <c r="P53" s="12"/>
      <c r="Q53" s="4"/>
      <c r="R53" s="4"/>
      <c r="S53" s="4"/>
      <c r="T53" s="4"/>
      <c r="U53" s="4"/>
      <c r="V53" s="4"/>
      <c r="W53" s="4"/>
      <c r="X53" s="13"/>
    </row>
    <row r="54" spans="1:24" ht="13.5" thickBot="1">
      <c r="A54" s="1"/>
      <c r="B54" s="72"/>
      <c r="C54" s="73"/>
      <c r="D54" s="73"/>
      <c r="E54" s="73"/>
      <c r="F54" s="73"/>
      <c r="G54" s="73"/>
      <c r="H54" s="73"/>
      <c r="I54" s="73"/>
      <c r="J54" s="73"/>
      <c r="K54" s="73"/>
      <c r="L54" s="73"/>
      <c r="M54" s="73"/>
      <c r="N54" s="73"/>
      <c r="O54" s="73"/>
      <c r="P54" s="73"/>
      <c r="Q54" s="73"/>
      <c r="R54" s="73"/>
      <c r="S54" s="73"/>
      <c r="T54" s="73"/>
      <c r="U54" s="73"/>
      <c r="V54" s="73"/>
      <c r="W54" s="73"/>
      <c r="X54" s="74"/>
    </row>
  </sheetData>
  <sheetProtection/>
  <mergeCells count="14">
    <mergeCell ref="D11:G12"/>
    <mergeCell ref="H11:T11"/>
    <mergeCell ref="W11:W12"/>
    <mergeCell ref="E17:F17"/>
    <mergeCell ref="D26:F27"/>
    <mergeCell ref="G26:G27"/>
    <mergeCell ref="N26:N27"/>
    <mergeCell ref="D41:F41"/>
    <mergeCell ref="D28:F28"/>
    <mergeCell ref="D29:F29"/>
    <mergeCell ref="D30:F30"/>
    <mergeCell ref="D31:F31"/>
    <mergeCell ref="D32:P32"/>
    <mergeCell ref="I37:M37"/>
  </mergeCells>
  <printOptions horizontalCentered="1" verticalCentered="1"/>
  <pageMargins left="0.1968503937007874" right="0.1968503937007874" top="0.2755905511811024" bottom="0.1968503937007874" header="0.31496062992125984" footer="0.31496062992125984"/>
  <pageSetup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JDL</dc:creator>
  <cp:keywords/>
  <dc:description/>
  <cp:lastModifiedBy>総務省</cp:lastModifiedBy>
  <cp:lastPrinted>2013-01-13T11:02:34Z</cp:lastPrinted>
  <dcterms:created xsi:type="dcterms:W3CDTF">2013-01-13T10:57:28Z</dcterms:created>
  <dcterms:modified xsi:type="dcterms:W3CDTF">2013-01-25T08:30:40Z</dcterms:modified>
  <cp:category/>
  <cp:version/>
  <cp:contentType/>
  <cp:contentStatus/>
</cp:coreProperties>
</file>